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 activeTab="2"/>
  </bookViews>
  <sheets>
    <sheet name="Лист1 (2)" sheetId="7" r:id="rId1"/>
    <sheet name="Лист2 (2)" sheetId="4" r:id="rId2"/>
    <sheet name="Лист2 (3)" sheetId="6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P1_SCOPE_PROT1" localSheetId="2" hidden="1">#REF!,#REF!,#REF!,#REF!,#REF!</definedName>
    <definedName name="P1_SCOPE_PROT1" hidden="1">#REF!,#REF!,#REF!,#REF!,#REF!</definedName>
    <definedName name="P1_SCOPE_PROT13" localSheetId="2" hidden="1">#REF!,#REF!,#REF!,#REF!,#REF!,#REF!,#REF!,#REF!</definedName>
    <definedName name="P1_SCOPE_PROT13" hidden="1">#REF!,#REF!,#REF!,#REF!,#REF!,#REF!,#REF!,#REF!</definedName>
    <definedName name="P1_SCOPE_PROT14" localSheetId="2" hidden="1">#REF!,#REF!,#REF!,#REF!,#REF!,#REF!,#REF!,#REF!</definedName>
    <definedName name="P1_SCOPE_PROT14" hidden="1">#REF!,#REF!,#REF!,#REF!,#REF!,#REF!,#REF!,#REF!</definedName>
    <definedName name="P1_SCOPE_PROT16" localSheetId="2" hidden="1">#REF!,#REF!,#REF!,#REF!,#REF!,#REF!</definedName>
    <definedName name="P1_SCOPE_PROT16" hidden="1">#REF!,#REF!,#REF!,#REF!,#REF!,#REF!</definedName>
    <definedName name="P1_SCOPE_PROT2" localSheetId="2" hidden="1">#REF!,#REF!,#REF!,#REF!,#REF!</definedName>
    <definedName name="P1_SCOPE_PROT2" hidden="1">#REF!,#REF!,#REF!,#REF!,#REF!</definedName>
    <definedName name="P1_SCOPE_PROT22" localSheetId="2" hidden="1">#REF!,#REF!,#REF!,#REF!,#REF!,#REF!,#REF!</definedName>
    <definedName name="P1_SCOPE_PROT22" hidden="1">#REF!,#REF!,#REF!,#REF!,#REF!,#REF!,#REF!</definedName>
    <definedName name="P1_SCOPE_PROT27" localSheetId="2" hidden="1">#REF!,#REF!,#REF!,#REF!,#REF!,#REF!</definedName>
    <definedName name="P1_SCOPE_PROT27" hidden="1">#REF!,#REF!,#REF!,#REF!,#REF!,#REF!</definedName>
    <definedName name="P1_SCOPE_PROT34" localSheetId="2" hidden="1">#REF!,#REF!,#REF!,#REF!,#REF!,#REF!</definedName>
    <definedName name="P1_SCOPE_PROT34" hidden="1">#REF!,#REF!,#REF!,#REF!,#REF!,#REF!</definedName>
    <definedName name="P1_SCOPE_PROT5" localSheetId="2" hidden="1">#REF!,#REF!,#REF!</definedName>
    <definedName name="P1_SCOPE_PROT5" hidden="1">#REF!,#REF!,#REF!</definedName>
    <definedName name="P1_SCOPE_PROT8" localSheetId="1" hidden="1">'[2]П.1.16. оплата труда ОПР'!$G$27:$G$28,'[2]П.1.16. оплата труда ОПР'!#REF!,'[2]П.1.16. оплата труда ОПР'!#REF!,'[2]П.1.16. оплата труда ОПР'!#REF!</definedName>
    <definedName name="P1_SCOPE_PROT8" localSheetId="2" hidden="1">'[2]П.1.16. оплата труда ОПР'!$G$27:$G$28,'[2]П.1.16. оплата труда ОПР'!#REF!,'[2]П.1.16. оплата труда ОПР'!#REF!,'[2]П.1.16. оплата труда ОПР'!#REF!</definedName>
    <definedName name="P1_SCOPE_PROT8" hidden="1">'[1]П.1.16. оплата труда ОПР'!$G$27:$G$28,'[1]П.1.16. оплата труда ОПР'!#REF!,'[1]П.1.16. оплата труда ОПР'!#REF!,'[1]П.1.16. оплата труда ОПР'!#REF!</definedName>
    <definedName name="P2_SCOPE_PROT1" localSheetId="2" hidden="1">#REF!,#REF!,#REF!,#REF!,#REF!</definedName>
    <definedName name="P2_SCOPE_PROT1" hidden="1">#REF!,#REF!,#REF!,#REF!,#REF!</definedName>
    <definedName name="P2_SCOPE_PROT13" localSheetId="2" hidden="1">#REF!,#REF!,#REF!,#REF!,#REF!,#REF!,#REF!,#REF!</definedName>
    <definedName name="P2_SCOPE_PROT13" hidden="1">#REF!,#REF!,#REF!,#REF!,#REF!,#REF!,#REF!,#REF!</definedName>
    <definedName name="P2_SCOPE_PROT14" localSheetId="2" hidden="1">#REF!,#REF!,#REF!,#REF!,#REF!,#REF!,#REF!,#REF!</definedName>
    <definedName name="P2_SCOPE_PROT14" hidden="1">#REF!,#REF!,#REF!,#REF!,#REF!,#REF!,#REF!,#REF!</definedName>
    <definedName name="P2_SCOPE_PROT2" localSheetId="2" hidden="1">#REF!,#REF!,#REF!,#REF!,#REF!</definedName>
    <definedName name="P2_SCOPE_PROT2" hidden="1">#REF!,#REF!,#REF!,#REF!,#REF!</definedName>
    <definedName name="P2_SCOPE_PROT22" localSheetId="2" hidden="1">#REF!,#REF!,#REF!,#REF!,#REF!,#REF!</definedName>
    <definedName name="P2_SCOPE_PROT22" hidden="1">#REF!,#REF!,#REF!,#REF!,#REF!,#REF!</definedName>
    <definedName name="P2_SCOPE_PROT27" localSheetId="2" hidden="1">#REF!,#REF!,#REF!,#REF!,#REF!,#REF!</definedName>
    <definedName name="P2_SCOPE_PROT27" hidden="1">#REF!,#REF!,#REF!,#REF!,#REF!,#REF!</definedName>
    <definedName name="P2_SCOPE_PROT5" localSheetId="2" hidden="1">#REF!,#REF!,#REF!</definedName>
    <definedName name="P2_SCOPE_PROT5" hidden="1">#REF!,#REF!,#REF!</definedName>
    <definedName name="P2_SCOPE_PROT8" localSheetId="1" hidden="1">'[2]П.1.16. оплата труда ОПР'!#REF!,'[2]П.1.16. оплата труда ОПР'!#REF!,'[2]П.1.16. оплата труда ОПР'!#REF!,'[2]П.1.16. оплата труда ОПР'!$H$26</definedName>
    <definedName name="P2_SCOPE_PROT8" localSheetId="2" hidden="1">'[2]П.1.16. оплата труда ОПР'!#REF!,'[2]П.1.16. оплата труда ОПР'!#REF!,'[2]П.1.16. оплата труда ОПР'!#REF!,'[2]П.1.16. оплата труда ОПР'!$H$26</definedName>
    <definedName name="P2_SCOPE_PROT8" hidden="1">'[1]П.1.16. оплата труда ОПР'!#REF!,'[1]П.1.16. оплата труда ОПР'!#REF!,'[1]П.1.16. оплата труда ОПР'!#REF!,'[1]П.1.16. оплата труда ОПР'!$H$26</definedName>
    <definedName name="P3_SCOPE_PROT1" localSheetId="2" hidden="1">#REF!,#REF!,#REF!,#REF!,#REF!</definedName>
    <definedName name="P3_SCOPE_PROT1" hidden="1">#REF!,#REF!,#REF!,#REF!,#REF!</definedName>
    <definedName name="P3_SCOPE_PROT14" localSheetId="2" hidden="1">#REF!,#REF!,#REF!,#REF!,#REF!,#REF!,#REF!,#REF!,#REF!</definedName>
    <definedName name="P3_SCOPE_PROT14" hidden="1">#REF!,#REF!,#REF!,#REF!,#REF!,#REF!,#REF!,#REF!,#REF!</definedName>
    <definedName name="P3_SCOPE_PROT2" localSheetId="2" hidden="1">#REF!,#REF!,#REF!,#REF!,#REF!</definedName>
    <definedName name="P3_SCOPE_PROT2" hidden="1">#REF!,#REF!,#REF!,#REF!,#REF!</definedName>
    <definedName name="P3_SCOPE_PROT8" localSheetId="1" hidden="1">'[2]П.1.16. оплата труда ОПР'!$F$26,'[2]П.1.16. оплата труда ОПР'!$I$25,'[2]П.1.16. оплата труда ОПР'!$H$23,'[2]П.1.16. оплата труда ОПР'!$F$23,'[2]П.1.16. оплата труда ОПР'!$I$22</definedName>
    <definedName name="P3_SCOPE_PROT8" localSheetId="2" hidden="1">'[2]П.1.16. оплата труда ОПР'!$F$26,'[2]П.1.16. оплата труда ОПР'!$I$25,'[2]П.1.16. оплата труда ОПР'!$H$23,'[2]П.1.16. оплата труда ОПР'!$F$23,'[2]П.1.16. оплата труда ОПР'!$I$22</definedName>
    <definedName name="P3_SCOPE_PROT8" hidden="1">'[1]П.1.16. оплата труда ОПР'!$F$26,'[1]П.1.16. оплата труда ОПР'!$I$25,'[1]П.1.16. оплата труда ОПР'!$H$23,'[1]П.1.16. оплата труда ОПР'!$F$23,'[1]П.1.16. оплата труда ОПР'!$I$22</definedName>
    <definedName name="P4_SCOPE_PROT1" localSheetId="2" hidden="1">#REF!,#REF!,#REF!,#REF!,#REF!</definedName>
    <definedName name="P4_SCOPE_PROT1" hidden="1">#REF!,#REF!,#REF!,#REF!,#REF!</definedName>
    <definedName name="P4_SCOPE_PROT14" localSheetId="2" hidden="1">#REF!,#REF!,#REF!,#REF!,#REF!,#REF!,#REF!,#REF!,#REF!</definedName>
    <definedName name="P4_SCOPE_PROT14" hidden="1">#REF!,#REF!,#REF!,#REF!,#REF!,#REF!,#REF!,#REF!,#REF!</definedName>
    <definedName name="P4_SCOPE_PROT2" localSheetId="2" hidden="1">#REF!,#REF!,#REF!,#REF!,#REF!</definedName>
    <definedName name="P4_SCOPE_PROT2" hidden="1">#REF!,#REF!,#REF!,#REF!,#REF!</definedName>
    <definedName name="P4_SCOPE_PROT8" localSheetId="1" hidden="1">'[2]П.1.16. оплата труда ОПР'!$H$20,'[2]П.1.16. оплата труда ОПР'!$F$20,'[2]П.1.16. оплата труда ОПР'!$F$17,'[2]П.1.16. оплата труда ОПР'!$H$17,'[2]П.1.16. оплата труда ОПР'!$I$19</definedName>
    <definedName name="P4_SCOPE_PROT8" localSheetId="2" hidden="1">'[2]П.1.16. оплата труда ОПР'!$H$20,'[2]П.1.16. оплата труда ОПР'!$F$20,'[2]П.1.16. оплата труда ОПР'!$F$17,'[2]П.1.16. оплата труда ОПР'!$H$17,'[2]П.1.16. оплата труда ОПР'!$I$19</definedName>
    <definedName name="P4_SCOPE_PROT8" hidden="1">'[1]П.1.16. оплата труда ОПР'!$H$20,'[1]П.1.16. оплата труда ОПР'!$F$20,'[1]П.1.16. оплата труда ОПР'!$F$17,'[1]П.1.16. оплата труда ОПР'!$H$17,'[1]П.1.16. оплата труда ОПР'!$I$19</definedName>
    <definedName name="P5_SCOPE_PROT1" localSheetId="2" hidden="1">#REF!,#REF!,#REF!,#REF!,#REF!</definedName>
    <definedName name="P5_SCOPE_PROT1" hidden="1">#REF!,#REF!,#REF!,#REF!,#REF!</definedName>
    <definedName name="P5_SCOPE_PROT2" localSheetId="2" hidden="1">#REF!,#REF!,#REF!,#REF!,#REF!</definedName>
    <definedName name="P5_SCOPE_PROT2" hidden="1">#REF!,#REF!,#REF!,#REF!,#REF!</definedName>
    <definedName name="P5_SCOPE_PROT8" localSheetId="1" hidden="1">'[2]П.1.16. оплата труда ОПР'!$I$16,'[2]П.1.16. оплата труда ОПР'!$H$14,'[2]П.1.16. оплата труда ОПР'!$F$14,'[2]П.1.16. оплата труда ОПР'!$I$13,'[2]П.1.16. оплата труда ОПР'!$H$11</definedName>
    <definedName name="P5_SCOPE_PROT8" localSheetId="2" hidden="1">'[2]П.1.16. оплата труда ОПР'!$I$16,'[2]П.1.16. оплата труда ОПР'!$H$14,'[2]П.1.16. оплата труда ОПР'!$F$14,'[2]П.1.16. оплата труда ОПР'!$I$13,'[2]П.1.16. оплата труда ОПР'!$H$11</definedName>
    <definedName name="P5_SCOPE_PROT8" hidden="1">'[1]П.1.16. оплата труда ОПР'!$I$16,'[1]П.1.16. оплата труда ОПР'!$H$14,'[1]П.1.16. оплата труда ОПР'!$F$14,'[1]П.1.16. оплата труда ОПР'!$I$13,'[1]П.1.16. оплата труда ОПР'!$H$11</definedName>
    <definedName name="P6_SCOPE_PROT1" localSheetId="1" hidden="1">#REF!,#REF!,#REF!,#REF!,P1_SCOPE_PROT1,P2_SCOPE_PROT1</definedName>
    <definedName name="P6_SCOPE_PROT1" localSheetId="2" hidden="1">#REF!,#REF!,#REF!,#REF!,'Лист2 (3)'!P1_SCOPE_PROT1,'Лист2 (3)'!P2_SCOPE_PROT1</definedName>
    <definedName name="P6_SCOPE_PROT1" hidden="1">#REF!,#REF!,#REF!,#REF!,P1_SCOPE_PROT1,P2_SCOPE_PROT1</definedName>
    <definedName name="P6_SCOPE_PROT8" localSheetId="1" hidden="1">'[2]П.1.16. оплата труда ОПР'!$F$11,'[2]П.1.16. оплата труда ОПР'!$I$10,'[2]П.1.16. оплата труда ОПР'!$H$8:$I$8,'[2]П.1.16. оплата труда ОПР'!$F$8</definedName>
    <definedName name="P6_SCOPE_PROT8" localSheetId="2" hidden="1">'[2]П.1.16. оплата труда ОПР'!$F$11,'[2]П.1.16. оплата труда ОПР'!$I$10,'[2]П.1.16. оплата труда ОПР'!$H$8:$I$8,'[2]П.1.16. оплата труда ОПР'!$F$8</definedName>
    <definedName name="P6_SCOPE_PROT8" hidden="1">'[1]П.1.16. оплата труда ОПР'!$F$11,'[1]П.1.16. оплата труда ОПР'!$I$10,'[1]П.1.16. оплата труда ОПР'!$H$8:$I$8,'[1]П.1.16. оплата труда ОПР'!$F$8</definedName>
    <definedName name="region_name">[3]Титульный!$F$7</definedName>
    <definedName name="SCOPE_DIP1_1" localSheetId="2">#REF!</definedName>
    <definedName name="SCOPE_DIP1_1">#REF!</definedName>
    <definedName name="SCOPE_DIP1_2" localSheetId="2">#REF!</definedName>
    <definedName name="SCOPE_DIP1_2">#REF!</definedName>
    <definedName name="SCOPE_PROT1" localSheetId="1">P3_SCOPE_PROT1,P4_SCOPE_PROT1,P5_SCOPE_PROT1,'Лист2 (2)'!P6_SCOPE_PROT1</definedName>
    <definedName name="SCOPE_PROT1" localSheetId="2">'Лист2 (3)'!P3_SCOPE_PROT1,'Лист2 (3)'!P4_SCOPE_PROT1,'Лист2 (3)'!P5_SCOPE_PROT1,'Лист2 (3)'!P6_SCOPE_PROT1</definedName>
    <definedName name="SCOPE_PROT1">P3_SCOPE_PROT1,P4_SCOPE_PROT1,P5_SCOPE_PROT1,P6_SCOPE_PROT1</definedName>
    <definedName name="SCOPE_PROT10" localSheetId="1">[2]материалы!#REF!,[2]материалы!#REF!,[2]материалы!$D$15:$H$16,[2]материалы!$D$18:$H$23,[2]материалы!$D$26:$H$31,[2]материалы!$A$31:$A$31</definedName>
    <definedName name="SCOPE_PROT10" localSheetId="2">[2]материалы!#REF!,[2]материалы!#REF!,[2]материалы!$D$15:$H$16,[2]материалы!$D$18:$H$23,[2]материалы!$D$26:$H$31,[2]материалы!$A$31:$A$31</definedName>
    <definedName name="SCOPE_PROT10">[1]материалы!#REF!,[1]материалы!#REF!,[1]материалы!$D$15:$H$16,[1]материалы!$D$18:$H$23,[1]материалы!$D$26:$H$31,[1]материалы!$A$31:$A$31</definedName>
    <definedName name="SCOPE_PROT11" localSheetId="1">'[2]Ремонт - 2015'!$G$8:$G$12,'[2]Ремонт - 2015'!$A$16:$G$20,'[2]Ремонт - 2015'!$G$22,'[2]Ремонт - 2015'!$A$8:$E$12</definedName>
    <definedName name="SCOPE_PROT11" localSheetId="2">'[2]Ремонт - 2015'!$G$8:$G$12,'[2]Ремонт - 2015'!$A$16:$G$20,'[2]Ремонт - 2015'!$G$22,'[2]Ремонт - 2015'!$A$8:$E$12</definedName>
    <definedName name="SCOPE_PROT11">'[1]Ремонт - 2015'!$G$8:$G$12,'[1]Ремонт - 2015'!$A$16:$G$20,'[1]Ремонт - 2015'!$G$22,'[1]Ремонт - 2015'!$A$8:$E$12</definedName>
    <definedName name="SCOPE_PROT12" localSheetId="1">'[2]Сводная ремонт'!$D$11:$G$12,'[2]Сводная ремонт'!$G$7:$H$8,'[2]Сводная ремонт'!$E$7:$E$8</definedName>
    <definedName name="SCOPE_PROT12" localSheetId="2">'[2]Сводная ремонт'!$D$11:$G$12,'[2]Сводная ремонт'!$G$7:$H$8,'[2]Сводная ремонт'!$E$7:$E$8</definedName>
    <definedName name="SCOPE_PROT12">'[1]Сводная ремонт'!$D$11:$G$12,'[1]Сводная ремонт'!$G$7:$H$8,'[1]Сводная ремонт'!$E$7:$E$8</definedName>
    <definedName name="SCOPE_PROT13" localSheetId="1">#REF!,#REF!,P1_SCOPE_PROT13,P2_SCOPE_PROT13</definedName>
    <definedName name="SCOPE_PROT13" localSheetId="2">#REF!,#REF!,'Лист2 (3)'!P1_SCOPE_PROT13,'Лист2 (3)'!P2_SCOPE_PROT13</definedName>
    <definedName name="SCOPE_PROT13">#REF!,#REF!,P1_SCOPE_PROT13,P2_SCOPE_PROT13</definedName>
    <definedName name="SCOPE_PROT14" localSheetId="1">#REF!,#REF!,#REF!,P1_SCOPE_PROT14,P2_SCOPE_PROT14,P3_SCOPE_PROT14,P4_SCOPE_PROT14</definedName>
    <definedName name="SCOPE_PROT14" localSheetId="2">#REF!,#REF!,#REF!,'Лист2 (3)'!P1_SCOPE_PROT14,'Лист2 (3)'!P2_SCOPE_PROT14,'Лист2 (3)'!P3_SCOPE_PROT14,'Лист2 (3)'!P4_SCOPE_PROT14</definedName>
    <definedName name="SCOPE_PROT14">#REF!,#REF!,#REF!,P1_SCOPE_PROT14,P2_SCOPE_PROT14,P3_SCOPE_PROT14,P4_SCOPE_PROT14</definedName>
    <definedName name="SCOPE_PROT15" localSheetId="2">#REF!,#REF!</definedName>
    <definedName name="SCOPE_PROT15">#REF!,#REF!</definedName>
    <definedName name="SCOPE_PROT16" localSheetId="1">#REF!,#REF!,#REF!,P1_SCOPE_PROT16</definedName>
    <definedName name="SCOPE_PROT16" localSheetId="2">#REF!,#REF!,#REF!,'Лист2 (3)'!P1_SCOPE_PROT16</definedName>
    <definedName name="SCOPE_PROT16">#REF!,#REF!,#REF!,P1_SCOPE_PROT16</definedName>
    <definedName name="SCOPE_PROT17" localSheetId="2">#REF!</definedName>
    <definedName name="SCOPE_PROT17">#REF!</definedName>
    <definedName name="SCOPE_PROT18" localSheetId="2">#REF!,#REF!,#REF!</definedName>
    <definedName name="SCOPE_PROT18">#REF!,#REF!,#REF!</definedName>
    <definedName name="SCOPE_PROT19" localSheetId="2">#REF!,#REF!,#REF!</definedName>
    <definedName name="SCOPE_PROT19">#REF!,#REF!,#REF!</definedName>
    <definedName name="SCOPE_PROT2" localSheetId="1">P1_SCOPE_PROT2,P2_SCOPE_PROT2,P3_SCOPE_PROT2,P4_SCOPE_PROT2,P5_SCOPE_PROT2</definedName>
    <definedName name="SCOPE_PROT2" localSheetId="2">'Лист2 (3)'!P1_SCOPE_PROT2,'Лист2 (3)'!P2_SCOPE_PROT2,'Лист2 (3)'!P3_SCOPE_PROT2,'Лист2 (3)'!P4_SCOPE_PROT2,'Лист2 (3)'!P5_SCOPE_PROT2</definedName>
    <definedName name="SCOPE_PROT2">P1_SCOPE_PROT2,P2_SCOPE_PROT2,P3_SCOPE_PROT2,P4_SCOPE_PROT2,P5_SCOPE_PROT2</definedName>
    <definedName name="SCOPE_PROT20" localSheetId="1">'[2]Цеховые расходы '!$G$6:$H$12,'[2]Цеховые расходы '!$F$13,'[2]Цеховые расходы '!$D$13,'[2]Цеховые расходы '!$E$6:$E$12</definedName>
    <definedName name="SCOPE_PROT20" localSheetId="2">'[2]Цеховые расходы '!$G$6:$H$12,'[2]Цеховые расходы '!$F$13,'[2]Цеховые расходы '!$D$13,'[2]Цеховые расходы '!$E$6:$E$12</definedName>
    <definedName name="SCOPE_PROT20">'[1]Цеховые расходы '!$G$6:$H$12,'[1]Цеховые расходы '!$F$13,'[1]Цеховые расходы '!$D$13,'[1]Цеховые расходы '!$E$6:$E$12</definedName>
    <definedName name="SCOPE_PROT21" localSheetId="2">#REF!,#REF!,#REF!,#REF!,#REF!,#REF!,#REF!,#REF!</definedName>
    <definedName name="SCOPE_PROT21">#REF!,#REF!,#REF!,#REF!,#REF!,#REF!,#REF!,#REF!</definedName>
    <definedName name="SCOPE_PROT22" localSheetId="1">#REF!,#REF!,#REF!,#REF!,P1_SCOPE_PROT22,P2_SCOPE_PROT22</definedName>
    <definedName name="SCOPE_PROT22" localSheetId="2">#REF!,#REF!,#REF!,#REF!,'Лист2 (3)'!P1_SCOPE_PROT22,'Лист2 (3)'!P2_SCOPE_PROT22</definedName>
    <definedName name="SCOPE_PROT22">#REF!,#REF!,#REF!,#REF!,P1_SCOPE_PROT22,P2_SCOPE_PROT22</definedName>
    <definedName name="SCOPE_PROT23" localSheetId="1">'[2]Др проч'!$E$6:$E$8,'[2]Др проч'!$G$6:$H$8,'[2]Др проч'!$F$10,'[2]Др проч'!$D$10,'[2]Др проч'!$A$6:$A$8</definedName>
    <definedName name="SCOPE_PROT23" localSheetId="2">'[2]Др проч'!$E$6:$E$8,'[2]Др проч'!$G$6:$H$8,'[2]Др проч'!$F$10,'[2]Др проч'!$D$10,'[2]Др проч'!$A$6:$A$8</definedName>
    <definedName name="SCOPE_PROT23">'[1]Др проч'!$E$6:$E$8,'[1]Др проч'!$G$6:$H$8,'[1]Др проч'!$F$10,'[1]Др проч'!$D$10,'[1]Др проч'!$A$6:$A$8</definedName>
    <definedName name="SCOPE_PROT24" localSheetId="1">'[2]Общеэксплуатационные расходы '!$E$8:$E$15,'[2]Общеэксплуатационные расходы '!$F$6,'[2]Общеэксплуатационные расходы '!$G$8:$H$15,'[2]Общеэксплуатационные расходы '!$A$8:$A$15,'[2]Общеэксплуатационные расходы '!$D$6</definedName>
    <definedName name="SCOPE_PROT24" localSheetId="2">'[2]Общеэксплуатационные расходы '!$E$8:$E$15,'[2]Общеэксплуатационные расходы '!$F$6,'[2]Общеэксплуатационные расходы '!$G$8:$H$15,'[2]Общеэксплуатационные расходы '!$A$8:$A$15,'[2]Общеэксплуатационные расходы '!$D$6</definedName>
    <definedName name="SCOPE_PROT24">'[1]Общеэксплуатационные расходы '!$E$8:$E$15,'[1]Общеэксплуатационные расходы '!$F$6,'[1]Общеэксплуатационные расходы '!$G$8:$H$15,'[1]Общеэксплуатационные расходы '!$A$8:$A$15,'[1]Общеэксплуатационные расходы '!$D$6</definedName>
    <definedName name="SCOPE_PROT25" localSheetId="2">#REF!,#REF!,#REF!,#REF!,#REF!</definedName>
    <definedName name="SCOPE_PROT25">#REF!,#REF!,#REF!,#REF!,#REF!</definedName>
    <definedName name="SCOPE_PROT26" localSheetId="2">#REF!,#REF!,#REF!,#REF!,#REF!</definedName>
    <definedName name="SCOPE_PROT26">#REF!,#REF!,#REF!,#REF!,#REF!</definedName>
    <definedName name="SCOPE_PROT27" localSheetId="1">#REF!,#REF!,#REF!,#REF!,#REF!,P1_SCOPE_PROT27,P2_SCOPE_PROT27</definedName>
    <definedName name="SCOPE_PROT27" localSheetId="2">#REF!,#REF!,#REF!,#REF!,#REF!,'Лист2 (3)'!P1_SCOPE_PROT27,'Лист2 (3)'!P2_SCOPE_PROT27</definedName>
    <definedName name="SCOPE_PROT27">#REF!,#REF!,#REF!,#REF!,#REF!,P1_SCOPE_PROT27,P2_SCOPE_PROT27</definedName>
    <definedName name="SCOPE_PROT28" localSheetId="2">#REF!</definedName>
    <definedName name="SCOPE_PROT28">#REF!</definedName>
    <definedName name="SCOPE_PROT29" localSheetId="1">'[2]Расходы соц характера'!$A$12:$H$14,'[2]Расходы соц характера'!$D$16:$H$18,'[2]Расходы соц характера'!$A$20:$H$22,'[2]Расходы соц характера'!$A$7:$H$9</definedName>
    <definedName name="SCOPE_PROT29" localSheetId="2">'[2]Расходы соц характера'!$A$12:$H$14,'[2]Расходы соц характера'!$D$16:$H$18,'[2]Расходы соц характера'!$A$20:$H$22,'[2]Расходы соц характера'!$A$7:$H$9</definedName>
    <definedName name="SCOPE_PROT29">'[1]Расходы соц характера'!$A$12:$H$14,'[1]Расходы соц характера'!$D$16:$H$18,'[1]Расходы соц характера'!$A$20:$H$22,'[1]Расходы соц характера'!$A$7:$H$9</definedName>
    <definedName name="SCOPE_PROT3" localSheetId="2">#REF!,#REF!,#REF!</definedName>
    <definedName name="SCOPE_PROT3">#REF!,#REF!,#REF!</definedName>
    <definedName name="SCOPE_PROT30" localSheetId="2">#REF!</definedName>
    <definedName name="SCOPE_PROT30">#REF!</definedName>
    <definedName name="SCOPE_PROT31" localSheetId="2">#REF!</definedName>
    <definedName name="SCOPE_PROT31">#REF!</definedName>
    <definedName name="SCOPE_PROT32" localSheetId="2">#REF!,#REF!,#REF!</definedName>
    <definedName name="SCOPE_PROT32">#REF!,#REF!,#REF!</definedName>
    <definedName name="SCOPE_PROT33" localSheetId="2">#REF!,#REF!,#REF!,#REF!</definedName>
    <definedName name="SCOPE_PROT33">#REF!,#REF!,#REF!,#REF!</definedName>
    <definedName name="SCOPE_PROT34" localSheetId="1">#REF!,P1_SCOPE_PROT34</definedName>
    <definedName name="SCOPE_PROT34" localSheetId="2">#REF!,'Лист2 (3)'!P1_SCOPE_PROT34</definedName>
    <definedName name="SCOPE_PROT34">#REF!,P1_SCOPE_PROT34</definedName>
    <definedName name="SCOPE_PROT35" localSheetId="2">#REF!,#REF!,#REF!</definedName>
    <definedName name="SCOPE_PROT35">#REF!,#REF!,#REF!</definedName>
    <definedName name="SCOPE_PROT36" localSheetId="2">#REF!,#REF!</definedName>
    <definedName name="SCOPE_PROT36">#REF!,#REF!</definedName>
    <definedName name="SCOPE_PROT37" localSheetId="2">#REF!,#REF!,#REF!</definedName>
    <definedName name="SCOPE_PROT37">#REF!,#REF!,#REF!</definedName>
    <definedName name="SCOPE_PROT38" localSheetId="2">#REF!,#REF!,#REF!</definedName>
    <definedName name="SCOPE_PROT38">#REF!,#REF!,#REF!</definedName>
    <definedName name="SCOPE_PROT4" localSheetId="2">#REF!</definedName>
    <definedName name="SCOPE_PROT4">#REF!</definedName>
    <definedName name="SCOPE_PROT5" localSheetId="1">P1_SCOPE_PROT5,P2_SCOPE_PROT5</definedName>
    <definedName name="SCOPE_PROT5" localSheetId="2">'Лист2 (3)'!P1_SCOPE_PROT5,'Лист2 (3)'!P2_SCOPE_PROT5</definedName>
    <definedName name="SCOPE_PROT5">P1_SCOPE_PROT5,P2_SCOPE_PROT5</definedName>
    <definedName name="SCOPE_PROT6" localSheetId="2">#REF!,#REF!,#REF!</definedName>
    <definedName name="SCOPE_PROT6">#REF!,#REF!,#REF!</definedName>
    <definedName name="SCOPE_PROT7" localSheetId="2">#REF!,#REF!,#REF!,#REF!,#REF!</definedName>
    <definedName name="SCOPE_PROT7">#REF!,#REF!,#REF!,#REF!,#REF!</definedName>
    <definedName name="SCOPE_PROT8" localSheetId="1">'[2]П.1.16. оплата труда ОПР'!$E$27:$E$28,'Лист2 (2)'!P1_SCOPE_PROT8,'Лист2 (2)'!P2_SCOPE_PROT8,'Лист2 (2)'!P3_SCOPE_PROT8,'Лист2 (2)'!P4_SCOPE_PROT8,'Лист2 (2)'!P5_SCOPE_PROT8,'Лист2 (2)'!P6_SCOPE_PROT8</definedName>
    <definedName name="SCOPE_PROT8" localSheetId="2">'[2]П.1.16. оплата труда ОПР'!$E$27:$E$28,'Лист2 (3)'!P1_SCOPE_PROT8,'Лист2 (3)'!P2_SCOPE_PROT8,'Лист2 (3)'!P3_SCOPE_PROT8,'Лист2 (3)'!P4_SCOPE_PROT8,'Лист2 (3)'!P5_SCOPE_PROT8,'Лист2 (3)'!P6_SCOPE_PROT8</definedName>
    <definedName name="SCOPE_PROT8">'[1]П.1.16. оплата труда ОПР'!$E$27:$E$28,P1_SCOPE_PROT8,P2_SCOPE_PROT8,P3_SCOPE_PROT8,P4_SCOPE_PROT8,P5_SCOPE_PROT8,P6_SCOPE_PROT8</definedName>
    <definedName name="SCOPE_PROT9" localSheetId="2">#REF!</definedName>
    <definedName name="SCOPE_PROT9">#REF!</definedName>
    <definedName name="T3?L1.4.1" localSheetId="2">#REF!</definedName>
    <definedName name="T3?L1.4.1">#REF!</definedName>
    <definedName name="T3?L1.5.1" localSheetId="2">#REF!</definedName>
    <definedName name="T3?L1.5.1">#REF!</definedName>
    <definedName name="vvvv" localSheetId="2" hidden="1">#REF!,#REF!,#REF!,#REF!,#REF!,#REF!,#REF!,#REF!</definedName>
    <definedName name="vvvv" hidden="1">#REF!,#REF!,#REF!,#REF!,#REF!,#REF!,#REF!,#REF!</definedName>
    <definedName name="БазовыйПериод">[4]Заголовок!$B$15</definedName>
    <definedName name="ЗП1">[5]Лист13!$A$2</definedName>
    <definedName name="ЗП2">[5]Лист13!$B$2</definedName>
    <definedName name="ЗП3">[5]Лист13!$C$2</definedName>
    <definedName name="ЗП4">[5]Лист13!$D$2</definedName>
    <definedName name="Кв" localSheetId="2">#REF!</definedName>
    <definedName name="Кв">#REF!</definedName>
    <definedName name="Кн" localSheetId="2">#REF!</definedName>
    <definedName name="Кн">#REF!</definedName>
    <definedName name="название" localSheetId="2">#REF!</definedName>
    <definedName name="название">#REF!</definedName>
    <definedName name="_xlnm.Print_Area" localSheetId="0">'Лист1 (2)'!$A$1:$D$38</definedName>
    <definedName name="ОтпускЭлектроэнергииИтогоБаз">'[4]6'!$C$15</definedName>
    <definedName name="ОтпускЭлектроэнергииИтогоРег">'[4]6'!$C$24</definedName>
    <definedName name="ПериодРегулирования">[4]Заголовок!$B$14</definedName>
    <definedName name="Рсрi" localSheetId="2">#REF!</definedName>
    <definedName name="Рсрi">#REF!</definedName>
  </definedNames>
  <calcPr calcId="124519"/>
</workbook>
</file>

<file path=xl/calcChain.xml><?xml version="1.0" encoding="utf-8"?>
<calcChain xmlns="http://schemas.openxmlformats.org/spreadsheetml/2006/main">
  <c r="C6" i="6"/>
  <c r="D6"/>
  <c r="D13" i="4" l="1"/>
  <c r="D12"/>
  <c r="D11"/>
  <c r="F9"/>
  <c r="E9"/>
  <c r="E12" s="1"/>
  <c r="D9"/>
  <c r="E8"/>
  <c r="F8" s="1"/>
  <c r="F11" s="1"/>
  <c r="D8"/>
  <c r="F7"/>
  <c r="D7"/>
  <c r="F6"/>
  <c r="F5" s="1"/>
  <c r="D5" s="1"/>
  <c r="D6"/>
  <c r="E5"/>
  <c r="F13" l="1"/>
  <c r="E11"/>
  <c r="F12"/>
  <c r="E13"/>
</calcChain>
</file>

<file path=xl/sharedStrings.xml><?xml version="1.0" encoding="utf-8"?>
<sst xmlns="http://schemas.openxmlformats.org/spreadsheetml/2006/main" count="176" uniqueCount="110">
  <si>
    <t>Расчет индивидуальных тарифов на услуги по передаче электрической энергии по сетям ООО "КОВРОВ-МОЛЛ" на 2015 год</t>
  </si>
  <si>
    <t>№ п./п.</t>
  </si>
  <si>
    <t>Показатели</t>
  </si>
  <si>
    <t>Ед. изм.</t>
  </si>
  <si>
    <t>Всего</t>
  </si>
  <si>
    <t>1 полугодие</t>
  </si>
  <si>
    <t>2 полугодие</t>
  </si>
  <si>
    <t>Необходимая валовая выручка на передачу электрической энергии, всего, в том числе:</t>
  </si>
  <si>
    <t>тыс. руб.</t>
  </si>
  <si>
    <t>1.1.</t>
  </si>
  <si>
    <t>Необходимая валовая выручка на содержание электрических сетей</t>
  </si>
  <si>
    <t>1.2.</t>
  </si>
  <si>
    <t>Необходимая валовая выручка на оплату технологического расхода (потерь) электрической энергии</t>
  </si>
  <si>
    <t>Договорная мощность</t>
  </si>
  <si>
    <t>МВт</t>
  </si>
  <si>
    <t>Суммарный вход электроэнергии для потребителей энергосбытов</t>
  </si>
  <si>
    <t>млн. кВт.ч</t>
  </si>
  <si>
    <t>Двухставочный тариф</t>
  </si>
  <si>
    <t>4.1.</t>
  </si>
  <si>
    <t>ставка на содержание электрических сетей</t>
  </si>
  <si>
    <t>руб./МВт мес.</t>
  </si>
  <si>
    <t>4.2.</t>
  </si>
  <si>
    <t>ставка на оплату технологического расхода (потерь)</t>
  </si>
  <si>
    <t>руб./МВт ч</t>
  </si>
  <si>
    <t>Одноставочный тариф</t>
  </si>
  <si>
    <t>Директор</t>
  </si>
  <si>
    <t>А.А. Мезенцев</t>
  </si>
  <si>
    <t>С.В. Галынина</t>
  </si>
  <si>
    <t>Ведущий бухгалтер</t>
  </si>
  <si>
    <t>2015 год (предложение организации)</t>
  </si>
  <si>
    <t>№ п/п</t>
  </si>
  <si>
    <t>Основные показатели деятельности ООО "КОВРОВ-МОЛЛ" на 2015 год</t>
  </si>
  <si>
    <t>Заявленная мощность</t>
  </si>
  <si>
    <t>Объем отпуска электроэнергии, всего</t>
  </si>
  <si>
    <t>Объем полезного отпуска электроэнергии населению и приравненным к нему категориям потребителей</t>
  </si>
  <si>
    <t>Реквизиты программы энерго-эффективности</t>
  </si>
  <si>
    <t>Норматив потерь электрической энергии</t>
  </si>
  <si>
    <t>6,59 (Приказ Минэнерго России от 30 сентября 2014 г. № 674)</t>
  </si>
  <si>
    <t>%</t>
  </si>
  <si>
    <t>отсутствует</t>
  </si>
  <si>
    <t>оплата труда</t>
  </si>
  <si>
    <t>Подконтрольные расходы, всего      в том числе:</t>
  </si>
  <si>
    <t>ремонт основных фондов</t>
  </si>
  <si>
    <t>материальные затраты</t>
  </si>
  <si>
    <t>Неподконтрольные расходы, всего</t>
  </si>
  <si>
    <t>Наименование показателя</t>
  </si>
  <si>
    <t>Ед. измерения</t>
  </si>
  <si>
    <t>Финансовые</t>
  </si>
  <si>
    <t>план</t>
  </si>
  <si>
    <t>1.1</t>
  </si>
  <si>
    <t>Необходимая валовая выручка на содержание - план</t>
  </si>
  <si>
    <t>тыс. руб. без НДС</t>
  </si>
  <si>
    <t>1.2</t>
  </si>
  <si>
    <t>Операционные, подконтрольные расходы, всего - план</t>
  </si>
  <si>
    <t>1.2.1</t>
  </si>
  <si>
    <t>Материальные затраты</t>
  </si>
  <si>
    <t>1.2.1.1</t>
  </si>
  <si>
    <t>Сырье, материалы, запасные части, инструмент, топливо</t>
  </si>
  <si>
    <t>1.2.1.2</t>
  </si>
  <si>
    <t>Работы и услуги производственного характера (в т.ч. услуги сторонних организаций по содержанию сетей и распределительных устройств)</t>
  </si>
  <si>
    <t>1.2.2</t>
  </si>
  <si>
    <t>Расходы на оплату труда</t>
  </si>
  <si>
    <t>1.2.3</t>
  </si>
  <si>
    <t>Прочие расходы, всего, в том числе:</t>
  </si>
  <si>
    <t>1.2.3.1</t>
  </si>
  <si>
    <t>Расходы на обслуживание операционных заемных средств в составе операционных расходов</t>
  </si>
  <si>
    <t>1.2.3.2</t>
  </si>
  <si>
    <t>Расходы из прибыли в составе подконтрольных расходов</t>
  </si>
  <si>
    <t>1.2.3.3</t>
  </si>
  <si>
    <t>расходы, не учитываемые в соответствии с методическими указаниями по расчету тарифов на услуги по передаче электрической энергии, устанавливаемых с применением метода долгосрочной индексации необходимой валовой выручки, но подлежащих учету в соответствии с методическими указаниями по регулированию тарифов с применением метода доходности инвестированного капитала, согласно пункту 12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</t>
  </si>
  <si>
    <t>2</t>
  </si>
  <si>
    <t>Натуральные</t>
  </si>
  <si>
    <t>2.1</t>
  </si>
  <si>
    <t>Максимальное фактическое за отчетный период регулирования количество точек поставки электричекой энергии потребителем услуг, присоединенным к электросетевой организации</t>
  </si>
  <si>
    <t>шт.</t>
  </si>
  <si>
    <t>2.2</t>
  </si>
  <si>
    <t>Полезный отпуск за год</t>
  </si>
  <si>
    <t>кВт.ч.</t>
  </si>
  <si>
    <t>2.3</t>
  </si>
  <si>
    <t>Общее количество условных единиц на конец года</t>
  </si>
  <si>
    <t>у.е.</t>
  </si>
  <si>
    <t>2.3.1</t>
  </si>
  <si>
    <t>ВН</t>
  </si>
  <si>
    <t>-</t>
  </si>
  <si>
    <t>2.3.2</t>
  </si>
  <si>
    <t>СН1</t>
  </si>
  <si>
    <t>2.3.3</t>
  </si>
  <si>
    <t>СН2</t>
  </si>
  <si>
    <t>2.3.4</t>
  </si>
  <si>
    <t>НН</t>
  </si>
  <si>
    <t>2.4</t>
  </si>
  <si>
    <t>Общая протяженность сетей (воздушных и кабельных линий) на конец года</t>
  </si>
  <si>
    <t>км</t>
  </si>
  <si>
    <t>2.4.1</t>
  </si>
  <si>
    <t>2.4.2</t>
  </si>
  <si>
    <t>2.4.3</t>
  </si>
  <si>
    <t>2.4.4</t>
  </si>
  <si>
    <t>2.5</t>
  </si>
  <si>
    <t>Общая трансформаторная емкость подстанций на конец года</t>
  </si>
  <si>
    <t>МВА</t>
  </si>
  <si>
    <t>2.5.1</t>
  </si>
  <si>
    <t>2.5.2</t>
  </si>
  <si>
    <t>2.5.3</t>
  </si>
  <si>
    <t>2.5.4</t>
  </si>
  <si>
    <t>Объем условных единиц</t>
  </si>
  <si>
    <t>Операционные расходы на условную единицу</t>
  </si>
  <si>
    <t>тыс.руб./у.е.</t>
  </si>
  <si>
    <t>тыс.руб.</t>
  </si>
  <si>
    <t>2.1.</t>
  </si>
  <si>
    <t>тыс. кВт.ч</t>
  </si>
</sst>
</file>

<file path=xl/styles.xml><?xml version="1.0" encoding="utf-8"?>
<styleSheet xmlns="http://schemas.openxmlformats.org/spreadsheetml/2006/main">
  <numFmts count="2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%"/>
    <numFmt numFmtId="166" formatCode="0.0%_);\(0.0%\)"/>
    <numFmt numFmtId="167" formatCode="#,##0_);[Red]\(#,##0\)"/>
    <numFmt numFmtId="168" formatCode="General_)"/>
    <numFmt numFmtId="169" formatCode="_-* #,##0&quot;đ.&quot;_-;\-* #,##0&quot;đ.&quot;_-;_-* &quot;-&quot;&quot;đ.&quot;_-;_-@_-"/>
    <numFmt numFmtId="170" formatCode="_-* #,##0.00&quot;đ.&quot;_-;\-* #,##0.00&quot;đ.&quot;_-;_-* &quot;-&quot;??&quot;đ.&quot;_-;_-@_-"/>
    <numFmt numFmtId="171" formatCode="_-* #,##0_$_-;\-* #,##0_$_-;_-* &quot;-&quot;_$_-;_-@_-"/>
    <numFmt numFmtId="172" formatCode="_-* #,##0.00_$_-;\-* #,##0.00_$_-;_-* &quot;-&quot;??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\$#,##0\ ;\(\$#,##0\)"/>
    <numFmt numFmtId="176" formatCode="_-* #,##0.00[$€-1]_-;\-* #,##0.00[$€-1]_-;_-* &quot;-&quot;??[$€-1]_-"/>
    <numFmt numFmtId="177" formatCode="#,##0_);[Blue]\(#,##0\)"/>
    <numFmt numFmtId="178" formatCode="_-* #,##0_đ_._-;\-* #,##0_đ_._-;_-* &quot;-&quot;_đ_._-;_-@_-"/>
    <numFmt numFmtId="179" formatCode="_-* #,##0.00_đ_._-;\-* #,##0.00_đ_._-;_-* &quot;-&quot;??_đ_._-;_-@_-"/>
    <numFmt numFmtId="180" formatCode="0.0"/>
    <numFmt numFmtId="181" formatCode="_-* #,##0\ _р_._-;\-* #,##0\ _р_._-;_-* &quot;-&quot;\ _р_._-;_-@_-"/>
    <numFmt numFmtId="182" formatCode="_-* #,##0.00\ _р_._-;\-* #,##0.00\ _р_._-;_-* &quot;-&quot;??\ _р_._-;_-@_-"/>
    <numFmt numFmtId="183" formatCode="#,##0.0"/>
  </numFmts>
  <fonts count="7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Helv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sz val="8"/>
      <name val="Arial Cyr"/>
      <charset val="204"/>
    </font>
    <font>
      <u/>
      <sz val="8"/>
      <color indexed="12"/>
      <name val="Arial Cyr"/>
      <charset val="204"/>
    </font>
    <font>
      <sz val="14"/>
      <name val="Times New Roman"/>
      <family val="1"/>
      <charset val="204"/>
    </font>
    <font>
      <u/>
      <sz val="10"/>
      <color indexed="36"/>
      <name val="Arial Cyr"/>
      <charset val="204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2"/>
      <name val="Arial"/>
      <family val="2"/>
      <charset val="204"/>
    </font>
    <font>
      <sz val="8"/>
      <name val="Helv"/>
      <charset val="204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Times New Roman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color indexed="24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theme="1"/>
      <name val="Times New Roman"/>
      <family val="1"/>
      <charset val="204"/>
    </font>
  </fonts>
  <fills count="4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09">
    <xf numFmtId="0" fontId="0" fillId="0" borderId="0"/>
    <xf numFmtId="0" fontId="1" fillId="0" borderId="0"/>
    <xf numFmtId="0" fontId="9" fillId="0" borderId="0"/>
    <xf numFmtId="165" fontId="10" fillId="0" borderId="0">
      <alignment vertical="top"/>
    </xf>
    <xf numFmtId="165" fontId="11" fillId="0" borderId="0">
      <alignment vertical="top"/>
    </xf>
    <xf numFmtId="166" fontId="11" fillId="3" borderId="0">
      <alignment vertical="top"/>
    </xf>
    <xf numFmtId="165" fontId="11" fillId="4" borderId="0">
      <alignment vertical="top"/>
    </xf>
    <xf numFmtId="167" fontId="10" fillId="0" borderId="0">
      <alignment vertical="top"/>
    </xf>
    <xf numFmtId="167" fontId="10" fillId="0" borderId="0">
      <alignment vertical="top"/>
    </xf>
    <xf numFmtId="0" fontId="12" fillId="0" borderId="0"/>
    <xf numFmtId="0" fontId="9" fillId="0" borderId="0"/>
    <xf numFmtId="167" fontId="10" fillId="0" borderId="0">
      <alignment vertical="top"/>
    </xf>
    <xf numFmtId="0" fontId="9" fillId="0" borderId="0"/>
    <xf numFmtId="0" fontId="9" fillId="0" borderId="0"/>
    <xf numFmtId="0" fontId="12" fillId="0" borderId="0"/>
    <xf numFmtId="167" fontId="10" fillId="0" borderId="0">
      <alignment vertical="top"/>
    </xf>
    <xf numFmtId="0" fontId="12" fillId="0" borderId="0"/>
    <xf numFmtId="0" fontId="12" fillId="0" borderId="0"/>
    <xf numFmtId="0" fontId="12" fillId="0" borderId="0"/>
    <xf numFmtId="167" fontId="10" fillId="0" borderId="0">
      <alignment vertical="top"/>
    </xf>
    <xf numFmtId="167" fontId="10" fillId="0" borderId="0">
      <alignment vertical="top"/>
    </xf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44" fontId="13" fillId="0" borderId="0">
      <protection locked="0"/>
    </xf>
    <xf numFmtId="44" fontId="13" fillId="0" borderId="0">
      <protection locked="0"/>
    </xf>
    <xf numFmtId="44" fontId="13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3" fillId="0" borderId="8">
      <protection locked="0"/>
    </xf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68" fontId="18" fillId="0" borderId="9">
      <protection locked="0"/>
    </xf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3" fontId="20" fillId="0" borderId="0" applyFont="0" applyFill="0" applyBorder="0" applyAlignment="0" applyProtection="0"/>
    <xf numFmtId="168" fontId="21" fillId="19" borderId="9"/>
    <xf numFmtId="173" fontId="22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20" fillId="0" borderId="0" applyFont="0" applyFill="0" applyBorder="0" applyAlignment="0" applyProtection="0"/>
    <xf numFmtId="0" fontId="23" fillId="0" borderId="0" applyFill="0" applyBorder="0" applyProtection="0">
      <alignment vertical="center"/>
    </xf>
    <xf numFmtId="0" fontId="20" fillId="0" borderId="0" applyFont="0" applyFill="0" applyBorder="0" applyAlignment="0" applyProtection="0"/>
    <xf numFmtId="14" fontId="24" fillId="0" borderId="0">
      <alignment vertical="top"/>
    </xf>
    <xf numFmtId="167" fontId="25" fillId="0" borderId="0">
      <alignment vertical="top"/>
    </xf>
    <xf numFmtId="176" fontId="26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>
      <alignment vertical="top"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7" fontId="31" fillId="0" borderId="0">
      <alignment vertical="top"/>
    </xf>
    <xf numFmtId="0" fontId="32" fillId="0" borderId="0" applyNumberFormat="0" applyFill="0" applyBorder="0" applyAlignment="0" applyProtection="0">
      <alignment vertical="top"/>
      <protection locked="0"/>
    </xf>
    <xf numFmtId="168" fontId="33" fillId="0" borderId="0"/>
    <xf numFmtId="0" fontId="34" fillId="0" borderId="0" applyNumberFormat="0" applyFill="0" applyBorder="0" applyAlignment="0" applyProtection="0">
      <alignment vertical="top"/>
      <protection locked="0"/>
    </xf>
    <xf numFmtId="167" fontId="11" fillId="0" borderId="0">
      <alignment vertical="top"/>
    </xf>
    <xf numFmtId="167" fontId="11" fillId="3" borderId="0">
      <alignment vertical="top"/>
    </xf>
    <xf numFmtId="177" fontId="11" fillId="4" borderId="0">
      <alignment vertical="top"/>
    </xf>
    <xf numFmtId="0" fontId="35" fillId="0" borderId="0" applyNumberFormat="0" applyFill="0" applyBorder="0" applyAlignment="0" applyProtection="0"/>
    <xf numFmtId="0" fontId="36" fillId="0" borderId="0"/>
    <xf numFmtId="0" fontId="23" fillId="0" borderId="0" applyFill="0" applyBorder="0" applyProtection="0">
      <alignment vertical="center"/>
    </xf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23" fillId="0" borderId="0" applyFill="0" applyBorder="0" applyProtection="0">
      <alignment vertical="center"/>
    </xf>
    <xf numFmtId="0" fontId="37" fillId="0" borderId="0" applyNumberFormat="0">
      <alignment horizontal="left"/>
    </xf>
    <xf numFmtId="4" fontId="38" fillId="20" borderId="10" applyNumberFormat="0" applyProtection="0">
      <alignment vertical="center"/>
    </xf>
    <xf numFmtId="4" fontId="39" fillId="20" borderId="10" applyNumberFormat="0" applyProtection="0">
      <alignment vertical="center"/>
    </xf>
    <xf numFmtId="4" fontId="38" fillId="20" borderId="10" applyNumberFormat="0" applyProtection="0">
      <alignment horizontal="left" vertical="center" indent="1"/>
    </xf>
    <xf numFmtId="4" fontId="38" fillId="20" borderId="10" applyNumberFormat="0" applyProtection="0">
      <alignment horizontal="left" vertical="center" indent="1"/>
    </xf>
    <xf numFmtId="0" fontId="19" fillId="21" borderId="10" applyNumberFormat="0" applyProtection="0">
      <alignment horizontal="left" vertical="center" indent="1"/>
    </xf>
    <xf numFmtId="4" fontId="38" fillId="22" borderId="10" applyNumberFormat="0" applyProtection="0">
      <alignment horizontal="right" vertical="center"/>
    </xf>
    <xf numFmtId="4" fontId="38" fillId="23" borderId="10" applyNumberFormat="0" applyProtection="0">
      <alignment horizontal="right" vertical="center"/>
    </xf>
    <xf numFmtId="4" fontId="38" fillId="24" borderId="10" applyNumberFormat="0" applyProtection="0">
      <alignment horizontal="right" vertical="center"/>
    </xf>
    <xf numFmtId="4" fontId="38" fillId="25" borderId="10" applyNumberFormat="0" applyProtection="0">
      <alignment horizontal="right" vertical="center"/>
    </xf>
    <xf numFmtId="4" fontId="38" fillId="26" borderId="10" applyNumberFormat="0" applyProtection="0">
      <alignment horizontal="right" vertical="center"/>
    </xf>
    <xf numFmtId="4" fontId="38" fillId="27" borderId="10" applyNumberFormat="0" applyProtection="0">
      <alignment horizontal="right" vertical="center"/>
    </xf>
    <xf numFmtId="4" fontId="38" fillId="28" borderId="10" applyNumberFormat="0" applyProtection="0">
      <alignment horizontal="right" vertical="center"/>
    </xf>
    <xf numFmtId="4" fontId="38" fillId="29" borderId="10" applyNumberFormat="0" applyProtection="0">
      <alignment horizontal="right" vertical="center"/>
    </xf>
    <xf numFmtId="4" fontId="38" fillId="30" borderId="10" applyNumberFormat="0" applyProtection="0">
      <alignment horizontal="right" vertical="center"/>
    </xf>
    <xf numFmtId="4" fontId="40" fillId="31" borderId="10" applyNumberFormat="0" applyProtection="0">
      <alignment horizontal="left" vertical="center" indent="1"/>
    </xf>
    <xf numFmtId="4" fontId="38" fillId="32" borderId="11" applyNumberFormat="0" applyProtection="0">
      <alignment horizontal="left" vertical="center" indent="1"/>
    </xf>
    <xf numFmtId="4" fontId="41" fillId="33" borderId="0" applyNumberFormat="0" applyProtection="0">
      <alignment horizontal="left" vertical="center" indent="1"/>
    </xf>
    <xf numFmtId="0" fontId="19" fillId="21" borderId="10" applyNumberFormat="0" applyProtection="0">
      <alignment horizontal="left" vertical="center" indent="1"/>
    </xf>
    <xf numFmtId="4" fontId="42" fillId="32" borderId="10" applyNumberFormat="0" applyProtection="0">
      <alignment horizontal="left" vertical="center" indent="1"/>
    </xf>
    <xf numFmtId="4" fontId="42" fillId="34" borderId="10" applyNumberFormat="0" applyProtection="0">
      <alignment horizontal="left" vertical="center" indent="1"/>
    </xf>
    <xf numFmtId="0" fontId="19" fillId="34" borderId="10" applyNumberFormat="0" applyProtection="0">
      <alignment horizontal="left" vertical="center" indent="1"/>
    </xf>
    <xf numFmtId="0" fontId="19" fillId="34" borderId="10" applyNumberFormat="0" applyProtection="0">
      <alignment horizontal="left" vertical="center" indent="1"/>
    </xf>
    <xf numFmtId="0" fontId="19" fillId="35" borderId="10" applyNumberFormat="0" applyProtection="0">
      <alignment horizontal="left" vertical="center" indent="1"/>
    </xf>
    <xf numFmtId="0" fontId="19" fillId="35" borderId="10" applyNumberFormat="0" applyProtection="0">
      <alignment horizontal="left" vertical="center" indent="1"/>
    </xf>
    <xf numFmtId="0" fontId="19" fillId="3" borderId="10" applyNumberFormat="0" applyProtection="0">
      <alignment horizontal="left" vertical="center" indent="1"/>
    </xf>
    <xf numFmtId="0" fontId="19" fillId="3" borderId="10" applyNumberFormat="0" applyProtection="0">
      <alignment horizontal="left" vertical="center" indent="1"/>
    </xf>
    <xf numFmtId="0" fontId="19" fillId="21" borderId="10" applyNumberFormat="0" applyProtection="0">
      <alignment horizontal="left" vertical="center" indent="1"/>
    </xf>
    <xf numFmtId="0" fontId="19" fillId="21" borderId="10" applyNumberFormat="0" applyProtection="0">
      <alignment horizontal="left" vertical="center" indent="1"/>
    </xf>
    <xf numFmtId="0" fontId="1" fillId="0" borderId="0"/>
    <xf numFmtId="4" fontId="38" fillId="36" borderId="10" applyNumberFormat="0" applyProtection="0">
      <alignment vertical="center"/>
    </xf>
    <xf numFmtId="4" fontId="39" fillId="36" borderId="10" applyNumberFormat="0" applyProtection="0">
      <alignment vertical="center"/>
    </xf>
    <xf numFmtId="4" fontId="38" fillId="36" borderId="10" applyNumberFormat="0" applyProtection="0">
      <alignment horizontal="left" vertical="center" indent="1"/>
    </xf>
    <xf numFmtId="4" fontId="38" fillId="36" borderId="10" applyNumberFormat="0" applyProtection="0">
      <alignment horizontal="left" vertical="center" indent="1"/>
    </xf>
    <xf numFmtId="4" fontId="38" fillId="32" borderId="10" applyNumberFormat="0" applyProtection="0">
      <alignment horizontal="right" vertical="center"/>
    </xf>
    <xf numFmtId="4" fontId="39" fillId="32" borderId="10" applyNumberFormat="0" applyProtection="0">
      <alignment horizontal="right" vertical="center"/>
    </xf>
    <xf numFmtId="0" fontId="19" fillId="21" borderId="10" applyNumberFormat="0" applyProtection="0">
      <alignment horizontal="left" vertical="center" indent="1"/>
    </xf>
    <xf numFmtId="0" fontId="19" fillId="21" borderId="10" applyNumberFormat="0" applyProtection="0">
      <alignment horizontal="left" vertical="center" indent="1"/>
    </xf>
    <xf numFmtId="0" fontId="43" fillId="0" borderId="0"/>
    <xf numFmtId="4" fontId="44" fillId="32" borderId="10" applyNumberFormat="0" applyProtection="0">
      <alignment horizontal="right" vertical="center"/>
    </xf>
    <xf numFmtId="167" fontId="45" fillId="37" borderId="0">
      <alignment horizontal="right" vertical="top"/>
    </xf>
    <xf numFmtId="0" fontId="20" fillId="0" borderId="12" applyNumberFormat="0" applyFont="0" applyFill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41" borderId="0" applyNumberFormat="0" applyBorder="0" applyAlignment="0" applyProtection="0"/>
    <xf numFmtId="168" fontId="18" fillId="0" borderId="9">
      <protection locked="0"/>
    </xf>
    <xf numFmtId="0" fontId="46" fillId="10" borderId="13" applyNumberFormat="0" applyAlignment="0" applyProtection="0"/>
    <xf numFmtId="0" fontId="47" fillId="42" borderId="10" applyNumberFormat="0" applyAlignment="0" applyProtection="0"/>
    <xf numFmtId="0" fontId="48" fillId="42" borderId="13" applyNumberFormat="0" applyAlignment="0" applyProtection="0"/>
    <xf numFmtId="0" fontId="49" fillId="0" borderId="0" applyBorder="0">
      <alignment horizontal="center" vertical="center" wrapText="1"/>
    </xf>
    <xf numFmtId="0" fontId="50" fillId="0" borderId="14" applyNumberFormat="0" applyFill="0" applyAlignment="0" applyProtection="0"/>
    <xf numFmtId="0" fontId="51" fillId="0" borderId="15" applyNumberFormat="0" applyFill="0" applyAlignment="0" applyProtection="0"/>
    <xf numFmtId="0" fontId="52" fillId="0" borderId="1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7" applyBorder="0">
      <alignment horizontal="center" vertical="center" wrapText="1"/>
    </xf>
    <xf numFmtId="168" fontId="21" fillId="19" borderId="9"/>
    <xf numFmtId="4" fontId="54" fillId="20" borderId="18" applyBorder="0">
      <alignment horizontal="right"/>
    </xf>
    <xf numFmtId="49" fontId="55" fillId="0" borderId="0" applyBorder="0">
      <alignment vertical="center"/>
    </xf>
    <xf numFmtId="0" fontId="56" fillId="0" borderId="19" applyNumberFormat="0" applyFill="0" applyAlignment="0" applyProtection="0"/>
    <xf numFmtId="3" fontId="21" fillId="0" borderId="18" applyBorder="0">
      <alignment vertical="center"/>
    </xf>
    <xf numFmtId="0" fontId="57" fillId="43" borderId="20" applyNumberFormat="0" applyAlignment="0" applyProtection="0"/>
    <xf numFmtId="0" fontId="58" fillId="0" borderId="0">
      <alignment horizontal="center" vertical="top" wrapText="1"/>
    </xf>
    <xf numFmtId="0" fontId="59" fillId="0" borderId="0">
      <alignment horizontal="center" vertical="center" wrapText="1"/>
    </xf>
    <xf numFmtId="0" fontId="35" fillId="4" borderId="0" applyFill="0">
      <alignment wrapText="1"/>
    </xf>
    <xf numFmtId="0" fontId="60" fillId="0" borderId="0" applyNumberFormat="0" applyFill="0" applyBorder="0" applyAlignment="0" applyProtection="0"/>
    <xf numFmtId="0" fontId="61" fillId="44" borderId="0" applyNumberFormat="0" applyBorder="0" applyAlignment="0" applyProtection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" fillId="0" borderId="0"/>
    <xf numFmtId="0" fontId="63" fillId="6" borderId="0" applyNumberFormat="0" applyBorder="0" applyAlignment="0" applyProtection="0"/>
    <xf numFmtId="0" fontId="1" fillId="0" borderId="0" applyFont="0" applyFill="0" applyBorder="0" applyProtection="0">
      <alignment horizontal="center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180" fontId="64" fillId="20" borderId="21" applyNumberFormat="0" applyBorder="0" applyAlignment="0">
      <alignment vertical="center"/>
      <protection locked="0"/>
    </xf>
    <xf numFmtId="0" fontId="65" fillId="0" borderId="0" applyNumberFormat="0" applyFill="0" applyBorder="0" applyAlignment="0" applyProtection="0"/>
    <xf numFmtId="0" fontId="1" fillId="45" borderId="2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6" fillId="0" borderId="23" applyNumberFormat="0" applyFill="0" applyAlignment="0" applyProtection="0"/>
    <xf numFmtId="0" fontId="9" fillId="0" borderId="0"/>
    <xf numFmtId="172" fontId="10" fillId="0" borderId="0">
      <alignment vertical="top"/>
    </xf>
    <xf numFmtId="167" fontId="10" fillId="0" borderId="0">
      <alignment vertical="top"/>
    </xf>
    <xf numFmtId="3" fontId="67" fillId="0" borderId="0"/>
    <xf numFmtId="0" fontId="68" fillId="0" borderId="0" applyNumberFormat="0" applyFill="0" applyBorder="0" applyAlignment="0" applyProtection="0"/>
    <xf numFmtId="49" fontId="35" fillId="0" borderId="0">
      <alignment horizontal="center"/>
    </xf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54" fillId="4" borderId="0" applyFont="0" applyBorder="0">
      <alignment horizontal="right"/>
    </xf>
    <xf numFmtId="4" fontId="54" fillId="4" borderId="0" applyBorder="0">
      <alignment horizontal="right"/>
    </xf>
    <xf numFmtId="4" fontId="54" fillId="4" borderId="0" applyBorder="0">
      <alignment horizontal="right"/>
    </xf>
    <xf numFmtId="4" fontId="54" fillId="4" borderId="24" applyBorder="0">
      <alignment horizontal="right"/>
    </xf>
    <xf numFmtId="4" fontId="54" fillId="4" borderId="18" applyFont="0" applyBorder="0">
      <alignment horizontal="right"/>
    </xf>
    <xf numFmtId="0" fontId="69" fillId="7" borderId="0" applyNumberFormat="0" applyBorder="0" applyAlignment="0" applyProtection="0"/>
    <xf numFmtId="183" fontId="1" fillId="0" borderId="18" applyFont="0" applyFill="0" applyBorder="0" applyProtection="0">
      <alignment horizontal="center" vertical="center"/>
    </xf>
    <xf numFmtId="44" fontId="13" fillId="0" borderId="0">
      <protection locked="0"/>
    </xf>
    <xf numFmtId="0" fontId="18" fillId="0" borderId="18" applyBorder="0">
      <alignment horizontal="center" vertical="center" wrapText="1"/>
    </xf>
  </cellStyleXfs>
  <cellXfs count="43">
    <xf numFmtId="0" fontId="0" fillId="0" borderId="0" xfId="0"/>
    <xf numFmtId="0" fontId="1" fillId="0" borderId="0" xfId="1"/>
    <xf numFmtId="0" fontId="3" fillId="0" borderId="6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textRotation="90" wrapText="1"/>
    </xf>
    <xf numFmtId="0" fontId="4" fillId="0" borderId="7" xfId="1" applyFont="1" applyBorder="1" applyAlignment="1">
      <alignment horizontal="center" vertical="center"/>
    </xf>
    <xf numFmtId="0" fontId="4" fillId="0" borderId="6" xfId="1" applyFont="1" applyBorder="1" applyAlignment="1">
      <alignment horizontal="justify" vertical="center" wrapText="1"/>
    </xf>
    <xf numFmtId="0" fontId="4" fillId="0" borderId="6" xfId="1" applyFont="1" applyBorder="1" applyAlignment="1">
      <alignment horizontal="center" vertical="center" wrapText="1"/>
    </xf>
    <xf numFmtId="2" fontId="5" fillId="2" borderId="6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2" fontId="6" fillId="2" borderId="6" xfId="1" applyNumberFormat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2" fontId="6" fillId="2" borderId="6" xfId="1" applyNumberFormat="1" applyFont="1" applyFill="1" applyBorder="1" applyAlignment="1">
      <alignment horizontal="center" vertical="center" wrapText="1"/>
    </xf>
    <xf numFmtId="164" fontId="6" fillId="2" borderId="6" xfId="1" applyNumberFormat="1" applyFont="1" applyFill="1" applyBorder="1" applyAlignment="1">
      <alignment horizontal="center" vertical="center" wrapText="1"/>
    </xf>
    <xf numFmtId="164" fontId="7" fillId="2" borderId="6" xfId="1" applyNumberFormat="1" applyFont="1" applyFill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6" xfId="1" applyFont="1" applyBorder="1" applyAlignment="1">
      <alignment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vertical="center"/>
    </xf>
    <xf numFmtId="4" fontId="6" fillId="2" borderId="6" xfId="1" applyNumberFormat="1" applyFont="1" applyFill="1" applyBorder="1" applyAlignment="1">
      <alignment horizontal="center" vertical="center"/>
    </xf>
    <xf numFmtId="0" fontId="8" fillId="0" borderId="0" xfId="1" applyFont="1"/>
    <xf numFmtId="0" fontId="8" fillId="0" borderId="0" xfId="1" applyFont="1" applyAlignment="1">
      <alignment horizontal="left"/>
    </xf>
    <xf numFmtId="0" fontId="8" fillId="0" borderId="0" xfId="1" applyFont="1" applyAlignment="1">
      <alignment horizontal="right"/>
    </xf>
    <xf numFmtId="0" fontId="3" fillId="0" borderId="25" xfId="1" applyFont="1" applyBorder="1" applyAlignment="1">
      <alignment horizontal="center" vertical="center" wrapText="1"/>
    </xf>
    <xf numFmtId="164" fontId="4" fillId="2" borderId="6" xfId="1" applyNumberFormat="1" applyFont="1" applyFill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70" fillId="0" borderId="0" xfId="0" applyFont="1" applyAlignment="1">
      <alignment wrapText="1"/>
    </xf>
    <xf numFmtId="0" fontId="70" fillId="0" borderId="18" xfId="0" applyFont="1" applyBorder="1" applyAlignment="1">
      <alignment horizontal="center" vertical="center" wrapText="1"/>
    </xf>
    <xf numFmtId="0" fontId="70" fillId="0" borderId="18" xfId="0" applyFont="1" applyBorder="1" applyAlignment="1">
      <alignment vertical="center" wrapText="1"/>
    </xf>
    <xf numFmtId="49" fontId="70" fillId="0" borderId="18" xfId="0" applyNumberFormat="1" applyFont="1" applyBorder="1" applyAlignment="1">
      <alignment horizontal="center" vertical="center" wrapText="1"/>
    </xf>
    <xf numFmtId="0" fontId="70" fillId="0" borderId="0" xfId="0" applyFont="1" applyAlignment="1">
      <alignment vertical="center" wrapText="1"/>
    </xf>
    <xf numFmtId="0" fontId="70" fillId="0" borderId="0" xfId="0" applyFont="1" applyAlignment="1">
      <alignment horizontal="center" wrapText="1"/>
    </xf>
    <xf numFmtId="2" fontId="70" fillId="0" borderId="18" xfId="0" applyNumberFormat="1" applyFont="1" applyBorder="1" applyAlignment="1">
      <alignment horizontal="center" vertical="center" wrapText="1"/>
    </xf>
    <xf numFmtId="0" fontId="8" fillId="0" borderId="0" xfId="1" applyFont="1" applyAlignment="1">
      <alignment horizontal="left"/>
    </xf>
    <xf numFmtId="0" fontId="8" fillId="0" borderId="0" xfId="1" applyFont="1" applyAlignment="1">
      <alignment horizontal="right"/>
    </xf>
    <xf numFmtId="0" fontId="70" fillId="0" borderId="18" xfId="0" applyFont="1" applyBorder="1" applyAlignment="1">
      <alignment horizontal="center" vertical="center" wrapText="1"/>
    </xf>
    <xf numFmtId="0" fontId="70" fillId="0" borderId="26" xfId="0" applyFont="1" applyBorder="1" applyAlignment="1">
      <alignment horizontal="center" vertical="center" wrapText="1"/>
    </xf>
    <xf numFmtId="0" fontId="70" fillId="0" borderId="27" xfId="0" applyFont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</cellXfs>
  <cellStyles count="209">
    <cellStyle name=" 1" xfId="2"/>
    <cellStyle name="%" xfId="3"/>
    <cellStyle name="%_Inputs" xfId="4"/>
    <cellStyle name="%_Inputs (const)" xfId="5"/>
    <cellStyle name="%_Inputs Co" xfId="6"/>
    <cellStyle name="_Model_RAB Мой" xfId="7"/>
    <cellStyle name="_Model_RAB_MRSK_svod" xfId="8"/>
    <cellStyle name="_выручка по присоединениям2" xfId="9"/>
    <cellStyle name="_Исходные данные для модели" xfId="10"/>
    <cellStyle name="_МОДЕЛЬ_1 (2)" xfId="11"/>
    <cellStyle name="_НВВ 2009 постатейно свод по филиалам_09_02_09" xfId="12"/>
    <cellStyle name="_НВВ 2009 постатейно свод по филиалам_для Валентина" xfId="13"/>
    <cellStyle name="_Омск" xfId="14"/>
    <cellStyle name="_пр 5 тариф RAB" xfId="15"/>
    <cellStyle name="_Предожение _ДБП_2009 г ( согласованные БП)  (2)" xfId="16"/>
    <cellStyle name="_Приложение МТС-3-КС" xfId="17"/>
    <cellStyle name="_Приложение-МТС--2-1" xfId="18"/>
    <cellStyle name="_Расчет RAB_22072008" xfId="19"/>
    <cellStyle name="_Расчет RAB_Лен и МОЭСК_с 2010 года_14.04.2009_со сглаж_version 3.0_без ФСК" xfId="20"/>
    <cellStyle name="_Свод по ИПР (2)" xfId="21"/>
    <cellStyle name="_таблицы для расчетов28-04-08_2006-2009_прибыль корр_по ИА" xfId="22"/>
    <cellStyle name="_таблицы для расчетов28-04-08_2006-2009с ИА" xfId="23"/>
    <cellStyle name="_Форма 6  РТК.xls(отчет по Адр пр. ЛО)" xfId="24"/>
    <cellStyle name="_Формат разбивки по МРСК_РСК" xfId="25"/>
    <cellStyle name="_Формат_для Согласования" xfId="26"/>
    <cellStyle name="’ћѓћ‚›‰" xfId="32"/>
    <cellStyle name="”ќђќ‘ћ‚›‰" xfId="27"/>
    <cellStyle name="”љ‘ђћ‚ђќќ›‰" xfId="28"/>
    <cellStyle name="„…ќ…†ќ›‰" xfId="29"/>
    <cellStyle name="‡ђѓћ‹ћ‚ћљ1" xfId="30"/>
    <cellStyle name="‡ђѓћ‹ћ‚ћљ2" xfId="31"/>
    <cellStyle name="20% - Акцент1 2" xfId="33"/>
    <cellStyle name="20% - Акцент2 2" xfId="34"/>
    <cellStyle name="20% - Акцент3 2" xfId="35"/>
    <cellStyle name="20% - Акцент4 2" xfId="36"/>
    <cellStyle name="20% - Акцент5 2" xfId="37"/>
    <cellStyle name="20% - Акцент6 2" xfId="38"/>
    <cellStyle name="40% - Акцент1 2" xfId="39"/>
    <cellStyle name="40% - Акцент2 2" xfId="40"/>
    <cellStyle name="40% - Акцент3 2" xfId="41"/>
    <cellStyle name="40% - Акцент4 2" xfId="42"/>
    <cellStyle name="40% - Акцент5 2" xfId="43"/>
    <cellStyle name="40% - Акцент6 2" xfId="44"/>
    <cellStyle name="60% - Акцент1 2" xfId="45"/>
    <cellStyle name="60% - Акцент2 2" xfId="46"/>
    <cellStyle name="60% - Акцент3 2" xfId="47"/>
    <cellStyle name="60% - Акцент4 2" xfId="48"/>
    <cellStyle name="60% - Акцент5 2" xfId="49"/>
    <cellStyle name="60% - Акцент6 2" xfId="50"/>
    <cellStyle name="Ăčďĺđńńűëęŕ" xfId="51"/>
    <cellStyle name="Áĺççŕůčňíűé" xfId="52"/>
    <cellStyle name="Äĺíĺćíűé [0]_(ňŕá 3č)" xfId="53"/>
    <cellStyle name="Äĺíĺćíűé_(ňŕá 3č)" xfId="54"/>
    <cellStyle name="Comma [0]_laroux" xfId="55"/>
    <cellStyle name="Comma_laroux" xfId="56"/>
    <cellStyle name="Comma0" xfId="57"/>
    <cellStyle name="Çŕůčňíűé" xfId="58"/>
    <cellStyle name="Currency [0]" xfId="59"/>
    <cellStyle name="Currency_laroux" xfId="60"/>
    <cellStyle name="Currency0" xfId="61"/>
    <cellStyle name="Currency2" xfId="62"/>
    <cellStyle name="Date" xfId="63"/>
    <cellStyle name="Dates" xfId="64"/>
    <cellStyle name="E-mail" xfId="65"/>
    <cellStyle name="Euro" xfId="66"/>
    <cellStyle name="Fixed" xfId="67"/>
    <cellStyle name="Followed Hyperlink" xfId="68"/>
    <cellStyle name="Heading" xfId="69"/>
    <cellStyle name="Heading 1" xfId="70"/>
    <cellStyle name="Heading 2" xfId="71"/>
    <cellStyle name="Heading2" xfId="72"/>
    <cellStyle name="Hyperlink" xfId="73"/>
    <cellStyle name="Îáű÷íűé__FES" xfId="74"/>
    <cellStyle name="Îňęđűâŕâřŕ˙ń˙ ăčďĺđńńűëęŕ" xfId="75"/>
    <cellStyle name="Inputs" xfId="76"/>
    <cellStyle name="Inputs (const)" xfId="77"/>
    <cellStyle name="Inputs Co" xfId="78"/>
    <cellStyle name="normal" xfId="79"/>
    <cellStyle name="Normal1" xfId="80"/>
    <cellStyle name="Normal2" xfId="81"/>
    <cellStyle name="Ôčíŕíńîâűé [0]_(ňŕá 3č)" xfId="82"/>
    <cellStyle name="Ôčíŕíńîâűé_(ňŕá 3č)" xfId="83"/>
    <cellStyle name="Percent1" xfId="84"/>
    <cellStyle name="Price_Body" xfId="85"/>
    <cellStyle name="SAPBEXaggData" xfId="86"/>
    <cellStyle name="SAPBEXaggDataEmph" xfId="87"/>
    <cellStyle name="SAPBEXaggItem" xfId="88"/>
    <cellStyle name="SAPBEXaggItemX" xfId="89"/>
    <cellStyle name="SAPBEXchaText" xfId="90"/>
    <cellStyle name="SAPBEXexcBad7" xfId="91"/>
    <cellStyle name="SAPBEXexcBad8" xfId="92"/>
    <cellStyle name="SAPBEXexcBad9" xfId="93"/>
    <cellStyle name="SAPBEXexcCritical4" xfId="94"/>
    <cellStyle name="SAPBEXexcCritical5" xfId="95"/>
    <cellStyle name="SAPBEXexcCritical6" xfId="96"/>
    <cellStyle name="SAPBEXexcGood1" xfId="97"/>
    <cellStyle name="SAPBEXexcGood2" xfId="98"/>
    <cellStyle name="SAPBEXexcGood3" xfId="99"/>
    <cellStyle name="SAPBEXfilterDrill" xfId="100"/>
    <cellStyle name="SAPBEXfilterItem" xfId="101"/>
    <cellStyle name="SAPBEXfilterText" xfId="102"/>
    <cellStyle name="SAPBEXformats" xfId="103"/>
    <cellStyle name="SAPBEXheaderItem" xfId="104"/>
    <cellStyle name="SAPBEXheaderText" xfId="105"/>
    <cellStyle name="SAPBEXHLevel0" xfId="106"/>
    <cellStyle name="SAPBEXHLevel0X" xfId="107"/>
    <cellStyle name="SAPBEXHLevel1" xfId="108"/>
    <cellStyle name="SAPBEXHLevel1X" xfId="109"/>
    <cellStyle name="SAPBEXHLevel2" xfId="110"/>
    <cellStyle name="SAPBEXHLevel2X" xfId="111"/>
    <cellStyle name="SAPBEXHLevel3" xfId="112"/>
    <cellStyle name="SAPBEXHLevel3X" xfId="113"/>
    <cellStyle name="SAPBEXinputData" xfId="114"/>
    <cellStyle name="SAPBEXresData" xfId="115"/>
    <cellStyle name="SAPBEXresDataEmph" xfId="116"/>
    <cellStyle name="SAPBEXresItem" xfId="117"/>
    <cellStyle name="SAPBEXresItemX" xfId="118"/>
    <cellStyle name="SAPBEXstdData" xfId="119"/>
    <cellStyle name="SAPBEXstdDataEmph" xfId="120"/>
    <cellStyle name="SAPBEXstdItem" xfId="121"/>
    <cellStyle name="SAPBEXstdItemX" xfId="122"/>
    <cellStyle name="SAPBEXtitle" xfId="123"/>
    <cellStyle name="SAPBEXundefined" xfId="124"/>
    <cellStyle name="Table Heading" xfId="125"/>
    <cellStyle name="Total" xfId="126"/>
    <cellStyle name="Акцент1 2" xfId="127"/>
    <cellStyle name="Акцент2 2" xfId="128"/>
    <cellStyle name="Акцент3 2" xfId="129"/>
    <cellStyle name="Акцент4 2" xfId="130"/>
    <cellStyle name="Акцент5 2" xfId="131"/>
    <cellStyle name="Акцент6 2" xfId="132"/>
    <cellStyle name="Беззащитный" xfId="133"/>
    <cellStyle name="Ввод  2" xfId="134"/>
    <cellStyle name="Вывод 2" xfId="135"/>
    <cellStyle name="Вычисление 2" xfId="136"/>
    <cellStyle name="Заголовок" xfId="137"/>
    <cellStyle name="Заголовок 1 2" xfId="138"/>
    <cellStyle name="Заголовок 2 2" xfId="139"/>
    <cellStyle name="Заголовок 3 2" xfId="140"/>
    <cellStyle name="Заголовок 4 2" xfId="141"/>
    <cellStyle name="ЗаголовокСтолбца" xfId="142"/>
    <cellStyle name="Защитный" xfId="143"/>
    <cellStyle name="Значение" xfId="144"/>
    <cellStyle name="Зоголовок" xfId="145"/>
    <cellStyle name="Итог 2" xfId="146"/>
    <cellStyle name="Итого" xfId="147"/>
    <cellStyle name="Контрольная ячейка 2" xfId="148"/>
    <cellStyle name="Мои наименования показателей" xfId="151"/>
    <cellStyle name="Мой заголовок" xfId="149"/>
    <cellStyle name="Мой заголовок листа" xfId="150"/>
    <cellStyle name="Название 2" xfId="152"/>
    <cellStyle name="Нейтральный 2" xfId="153"/>
    <cellStyle name="Обычный" xfId="0" builtinId="0"/>
    <cellStyle name="Обычный 11" xfId="154"/>
    <cellStyle name="Обычный 12" xfId="155"/>
    <cellStyle name="Обычный 12 2" xfId="156"/>
    <cellStyle name="Обычный 13" xfId="157"/>
    <cellStyle name="Обычный 14" xfId="158"/>
    <cellStyle name="Обычный 15" xfId="159"/>
    <cellStyle name="Обычный 16" xfId="160"/>
    <cellStyle name="Обычный 2" xfId="1"/>
    <cellStyle name="Обычный 2 2" xfId="161"/>
    <cellStyle name="Обычный 2 3" xfId="162"/>
    <cellStyle name="Обычный 2 4" xfId="163"/>
    <cellStyle name="Обычный 2_Свод РТ, ИТК" xfId="164"/>
    <cellStyle name="Обычный 3" xfId="165"/>
    <cellStyle name="Обычный 4" xfId="166"/>
    <cellStyle name="Обычный 4 2" xfId="167"/>
    <cellStyle name="Обычный 4_Исходные данные для модели" xfId="168"/>
    <cellStyle name="Обычный 5" xfId="169"/>
    <cellStyle name="Обычный 6" xfId="170"/>
    <cellStyle name="Обычный 7" xfId="171"/>
    <cellStyle name="Обычный 7 2" xfId="172"/>
    <cellStyle name="Обычный 7 3" xfId="173"/>
    <cellStyle name="Обычный 7 4" xfId="174"/>
    <cellStyle name="Обычный 8" xfId="175"/>
    <cellStyle name="Обычный 9" xfId="176"/>
    <cellStyle name="Плохой 2" xfId="177"/>
    <cellStyle name="По центру с переносом" xfId="178"/>
    <cellStyle name="По ширине с переносом" xfId="179"/>
    <cellStyle name="Поле ввода" xfId="180"/>
    <cellStyle name="Пояснение 2" xfId="181"/>
    <cellStyle name="Примечание 2" xfId="182"/>
    <cellStyle name="Процентный 2" xfId="183"/>
    <cellStyle name="Процентный 2 2" xfId="184"/>
    <cellStyle name="Процентный 2 3" xfId="185"/>
    <cellStyle name="Процентный 3" xfId="186"/>
    <cellStyle name="Процентный 4" xfId="187"/>
    <cellStyle name="Связанная ячейка 2" xfId="188"/>
    <cellStyle name="Стиль 1" xfId="189"/>
    <cellStyle name="Стиль 1 2" xfId="190"/>
    <cellStyle name="Стиль 1_Услуги банков" xfId="191"/>
    <cellStyle name="ТЕКСТ" xfId="192"/>
    <cellStyle name="Текст предупреждения 2" xfId="193"/>
    <cellStyle name="Текстовый" xfId="194"/>
    <cellStyle name="Тысячи [0]_22гк" xfId="195"/>
    <cellStyle name="Тысячи_22гк" xfId="196"/>
    <cellStyle name="Финансовый 2" xfId="197"/>
    <cellStyle name="Финансовый 3" xfId="198"/>
    <cellStyle name="Финансовый 4" xfId="199"/>
    <cellStyle name="Формула" xfId="200"/>
    <cellStyle name="Формула 2" xfId="201"/>
    <cellStyle name="Формула_A РТ 2009 Рязаньэнерго" xfId="202"/>
    <cellStyle name="ФормулаВБ" xfId="203"/>
    <cellStyle name="ФормулаНаКонтроль" xfId="204"/>
    <cellStyle name="Хороший 2" xfId="205"/>
    <cellStyle name="Цифры по центру с десятыми" xfId="206"/>
    <cellStyle name="Џђћ–…ќ’ќ›‰" xfId="207"/>
    <cellStyle name="Шапка таблицы" xfId="20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54;&#1054;%20&#1050;&#1086;&#1074;&#1088;&#1086;&#1074;-&#1052;&#1086;&#1083;&#1083;%20&#1076;&#1083;&#1103;%20&#1086;&#1088;&#1075;&#1072;&#1085;&#1080;&#1079;&#1072;&#1094;&#108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9;&#1082;&#1089;&#1087;&#1077;&#1088;&#1090;&#1080;&#1079;&#1072;/&#1056;&#1072;&#1089;&#1095;&#1077;&#1090;%20&#1090;&#1072;&#1088;&#1080;&#1092;&#1072;%20&#1101;&#1082;&#1089;&#1087;&#1077;&#1088;&#1090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58;&#1054;-&#1045;&#1083;&#1077;&#1085;&#1072;.&#1070;/Downloads/&#1096;&#1072;&#1073;&#1083;&#1086;&#1085;&#1099;%20&#1045;&#1048;&#1040;&#1057;/PREDEL.PEREDACHA.LIM2014(v1.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USERS\5%20&#1058;&#1045;&#1055;&#1051;&#1054;&#1042;&#1040;&#1071;%20&#1069;&#1053;&#1045;&#1056;&#1043;&#1048;&#1071;\&#1069;&#1082;&#1089;&#1087;&#1077;&#1088;&#1090;&#1080;&#1079;&#1072;%202007\&#1090;&#1072;&#1073;&#1083;&#1080;&#1094;&#1072;%20&#1092;&#1089;&#109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Баланс энергии"/>
      <sheetName val="Баланс энергии (транзит)"/>
      <sheetName val="Баланс мощности"/>
      <sheetName val="УЕ ВЛЭП 2012-2019"/>
      <sheetName val="УЕ ТП 2012-2019"/>
      <sheetName val="материалы"/>
      <sheetName val="Ремонт - 2015"/>
      <sheetName val="Сводная ремонт"/>
      <sheetName val="П.1.16. оплата труда ОПР"/>
      <sheetName val="Цеховые расходы "/>
      <sheetName val="Общеэксплуатационные расходы "/>
      <sheetName val="Расходы соц характера"/>
      <sheetName val="Др проч"/>
      <sheetName val="Подконтрольные расходы"/>
      <sheetName val="Ввод выбытие ОС"/>
      <sheetName val="Расчет амортизации"/>
      <sheetName val="Амортизация по уровням напр-я"/>
      <sheetName val="Свод по амортизации"/>
      <sheetName val="Расходы рег. орг-ий"/>
      <sheetName val="Страховые взносы"/>
      <sheetName val="Аренда имущества"/>
      <sheetName val="Плата за землю"/>
      <sheetName val="Транспортный налог"/>
      <sheetName val="Налог на имущество"/>
      <sheetName val="Налог на прибыль"/>
      <sheetName val="Негативное воздействие на ОС"/>
      <sheetName val="Услуги ФСК"/>
      <sheetName val="Прочие НР"/>
      <sheetName val=" КВЛ 2012-2019 "/>
      <sheetName val="Выпадающий доход"/>
      <sheetName val="Результаты деятельности орг-ии"/>
      <sheetName val="Корр. ПР"/>
      <sheetName val="Корр. НР"/>
      <sheetName val="Корр. ПО"/>
      <sheetName val="Корр. ИП"/>
      <sheetName val="Корр. КНК"/>
      <sheetName val="НВВ на потери"/>
      <sheetName val=" НВВ содержание"/>
      <sheetName val="НВВ по данным предпр."/>
      <sheetName val="Смета общая НВВ"/>
      <sheetName val="TEHSHEET"/>
      <sheetName val="Тарифы"/>
      <sheetName val="Лист2 (2)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>
        <row r="15">
          <cell r="D15">
            <v>0</v>
          </cell>
          <cell r="F15">
            <v>0</v>
          </cell>
        </row>
        <row r="16">
          <cell r="D16">
            <v>0</v>
          </cell>
          <cell r="F16">
            <v>0</v>
          </cell>
        </row>
        <row r="18">
          <cell r="D18">
            <v>0</v>
          </cell>
          <cell r="F18">
            <v>0</v>
          </cell>
        </row>
        <row r="19">
          <cell r="D19">
            <v>0</v>
          </cell>
          <cell r="F19">
            <v>0</v>
          </cell>
        </row>
        <row r="20">
          <cell r="D20">
            <v>0</v>
          </cell>
          <cell r="F20">
            <v>0</v>
          </cell>
        </row>
        <row r="21">
          <cell r="D21">
            <v>0</v>
          </cell>
          <cell r="F21">
            <v>0</v>
          </cell>
        </row>
        <row r="22">
          <cell r="D22">
            <v>0</v>
          </cell>
          <cell r="F22">
            <v>0</v>
          </cell>
        </row>
        <row r="23">
          <cell r="D23">
            <v>0</v>
          </cell>
          <cell r="F23">
            <v>0</v>
          </cell>
        </row>
        <row r="26">
          <cell r="D26">
            <v>0</v>
          </cell>
          <cell r="F26">
            <v>0</v>
          </cell>
        </row>
        <row r="27">
          <cell r="D27">
            <v>0</v>
          </cell>
          <cell r="F27">
            <v>0</v>
          </cell>
        </row>
        <row r="28">
          <cell r="D28">
            <v>0</v>
          </cell>
          <cell r="F28">
            <v>0</v>
          </cell>
        </row>
        <row r="29">
          <cell r="D29">
            <v>0</v>
          </cell>
          <cell r="F29">
            <v>0</v>
          </cell>
        </row>
        <row r="30">
          <cell r="D30">
            <v>0</v>
          </cell>
          <cell r="F30">
            <v>0</v>
          </cell>
        </row>
        <row r="31">
          <cell r="D31">
            <v>0</v>
          </cell>
          <cell r="F31">
            <v>0</v>
          </cell>
        </row>
      </sheetData>
      <sheetData sheetId="7">
        <row r="8">
          <cell r="A8" t="str">
            <v>Отыскание места повреждения прожигом ф. 614 (договор № 21/14 от 01.07.2014 г. с ИП Кузнецов О.Г., акт сдачи-приемки работ ль 08.10.2014 г.)</v>
          </cell>
          <cell r="E8">
            <v>46.948</v>
          </cell>
        </row>
        <row r="16">
          <cell r="A16" t="str">
            <v>Монтаж кабеля ААБл3*185 10 кВКабель ААБл3*185 10 кВ (договор купли-продажи № 28-14/КМ от 10.10.2014 г., товарная накладная № 10 от 10.10.2014 г., счет-фактура № 10 от 10.10.2014 г., требование-накладная № 8 от 13.10.2014 г.)</v>
          </cell>
          <cell r="E16">
            <v>151.27118999999999</v>
          </cell>
          <cell r="F16">
            <v>151.27118999999999</v>
          </cell>
        </row>
      </sheetData>
      <sheetData sheetId="8">
        <row r="7">
          <cell r="G7">
            <v>44</v>
          </cell>
          <cell r="H7">
            <v>46.948</v>
          </cell>
        </row>
        <row r="8">
          <cell r="G8">
            <v>151.27118999999999</v>
          </cell>
          <cell r="H8">
            <v>151.27118999999999</v>
          </cell>
        </row>
        <row r="11">
          <cell r="D11">
            <v>0</v>
          </cell>
          <cell r="F11">
            <v>0</v>
          </cell>
          <cell r="G11">
            <v>44</v>
          </cell>
        </row>
        <row r="12">
          <cell r="D12">
            <v>0</v>
          </cell>
          <cell r="F12">
            <v>0</v>
          </cell>
          <cell r="G12">
            <v>151.27118999999999</v>
          </cell>
        </row>
      </sheetData>
      <sheetData sheetId="9">
        <row r="8">
          <cell r="H8">
            <v>6566.3</v>
          </cell>
          <cell r="I8">
            <v>8100</v>
          </cell>
        </row>
        <row r="16">
          <cell r="I16">
            <v>0.75</v>
          </cell>
        </row>
        <row r="19">
          <cell r="I19">
            <v>0.15</v>
          </cell>
        </row>
        <row r="22">
          <cell r="I22">
            <v>0.33</v>
          </cell>
        </row>
        <row r="23">
          <cell r="H23">
            <v>2167</v>
          </cell>
        </row>
        <row r="26">
          <cell r="H26">
            <v>103.44</v>
          </cell>
        </row>
        <row r="27">
          <cell r="E27">
            <v>0</v>
          </cell>
          <cell r="G27">
            <v>0</v>
          </cell>
        </row>
        <row r="28">
          <cell r="E28">
            <v>0</v>
          </cell>
          <cell r="G28">
            <v>0</v>
          </cell>
        </row>
      </sheetData>
      <sheetData sheetId="10">
        <row r="6">
          <cell r="G6">
            <v>66.794640000000001</v>
          </cell>
          <cell r="H6">
            <v>142.53976176</v>
          </cell>
        </row>
        <row r="7">
          <cell r="G7">
            <v>20.171981280000001</v>
          </cell>
          <cell r="H7">
            <v>43.047008051520002</v>
          </cell>
        </row>
        <row r="13">
          <cell r="D13">
            <v>0</v>
          </cell>
          <cell r="F13">
            <v>0</v>
          </cell>
        </row>
      </sheetData>
      <sheetData sheetId="11">
        <row r="6">
          <cell r="D6">
            <v>0</v>
          </cell>
          <cell r="F6">
            <v>0</v>
          </cell>
        </row>
        <row r="8">
          <cell r="A8" t="str">
            <v>Услуги местной телефонной связи (договор об оказании услуг телефонной связи № 176-ТФ/12 от 09.11.2012 г. с ООО "Мир Связи", акт № 1998 от 31.07.2014 г., счет-фактура № 1998 от 31.07.2014 г., акт № 2309 от 31.08.2014 г., счет-фактура № 2309 от 31.08.2014 г., акт № 2632 от 30.09.2014 г., акт № 2715 от 30.09.2014 г., акт № 2712 от 30.09.2014 г., счет-фактура № 2632 от 30.09.2014 г., счет-фактура № 2715 от 30.09.2014 г., счет-фактура № 2712 от 30.09.2014 г., акт № 2945 от 31.10.2014 г.)</v>
          </cell>
          <cell r="G8">
            <v>22.264305</v>
          </cell>
          <cell r="H8">
            <v>47.51202687</v>
          </cell>
        </row>
        <row r="9">
          <cell r="A9" t="str">
            <v>Абонентское обслуживание в сети Internet (договор № 82-ИН/Ю/12/3 от 01.10.2012 г. с ООО "Мир Связи", акт № 2056 от 31.07.2014 г., счет-фактура № 2056 от 31.07.2014 г., акт № 2369 от 31.08.2014 г., счет-фактура № 2369 от 31.08.2014 г., акт № 2693 от 30.09.2014 г., счет-фактура № 2693 от 30.09.2014 г., счет-фактура № 3005 от 31.10.2014 г.)</v>
          </cell>
          <cell r="G9">
            <v>12</v>
          </cell>
          <cell r="H9">
            <v>24</v>
          </cell>
        </row>
        <row r="10">
          <cell r="A10" t="str">
            <v>Услуги междугородной и международной телефонной связи (договор № 176/ТТК от 09.11.2012 г. с ЗАО "Компания ТрансТелеКом", акт № 2179 от 31.07.2014 г., счет-фактура № 2179 от 31.07.2014 г., акт № 2498 от 31.08.2014 г., счет-фактура № 2498 от 31.08.2014 г., акт № 2820 от 30.09.2014 г., счет-фактура № 2820 от 30.09.2014 г., акт № 3136 от 31.10.2014 г.)</v>
          </cell>
          <cell r="G10">
            <v>3.9555899999999999</v>
          </cell>
          <cell r="H10">
            <v>8.4412290599999995</v>
          </cell>
        </row>
        <row r="11">
          <cell r="A11" t="str">
            <v>Обеспечение доступа в сеть Интернет (договор № 1217-ИТ/20/14-10 от 23.09.2014 г. с ООО "Информационные технологии")</v>
          </cell>
          <cell r="G11">
            <v>2.8499999999999996</v>
          </cell>
          <cell r="H11">
            <v>11.399999999999999</v>
          </cell>
        </row>
        <row r="12">
          <cell r="A12" t="str">
            <v>Внутризоновые телефонные соединения (договор № 176/РТ от 09.11.2012 г. с Филиалом во Владимирской и Ивановской областях ОАО "Ростелеком", акт № 2115 от 31.07.2014 г., счет-фактура № 2115 от 31.07.2014 г., акт № 2427 от 31.08.2014 г., счет-фактура № 2427 от 31.08.2014 г., акт № 2755 от 30.09.2014 г., счет-фактура № 2755 от 30.09.2014 г., акт № 3064 от 31.10.2014 г.)</v>
          </cell>
          <cell r="G12">
            <v>8.1253200000000003</v>
          </cell>
          <cell r="H12">
            <v>17.33943288</v>
          </cell>
        </row>
        <row r="13">
          <cell r="A13" t="str">
            <v>Оказание услуг по охране организации (договор № 330/14 от 01.07.2014 г. с ООО Частная охранная организация "Дозор", акт № 015876 от 31.08.2014 г., акт № 016299 от 30.09.2014 г., акт № 016776 от 31.10.2014 г.)</v>
          </cell>
          <cell r="G13">
            <v>10.8</v>
          </cell>
          <cell r="H13">
            <v>21.6</v>
          </cell>
        </row>
        <row r="14">
          <cell r="A14" t="str">
            <v>Канцелярские товары (счет-фактура № СфР123261 от 11.09.2014 г., товарная накладная № 163 от 11.09.2014 г., счет-фактура № 4508 от 16.09.2014 г., товарная накладная № 5760 от 16.09.2014 г., товарная накладная № 6780 от 27.10.2014 г., счет-фактура № 5371 от 27.10.2014 г.)</v>
          </cell>
          <cell r="G14">
            <v>34.959440000000001</v>
          </cell>
          <cell r="H14">
            <v>111.90516744</v>
          </cell>
        </row>
        <row r="15">
          <cell r="A15" t="str">
            <v>Охрана труда и техника безопасности (счет фактура № 4506 от 16.09.2014 г., товарная накладная № 5759 от 16.09.2014 г.)</v>
          </cell>
          <cell r="G15">
            <v>3.0949200000000001</v>
          </cell>
          <cell r="H15">
            <v>9.9068389200000002</v>
          </cell>
        </row>
      </sheetData>
      <sheetData sheetId="12">
        <row r="7">
          <cell r="A7" t="str">
            <v>Введите название</v>
          </cell>
          <cell r="D7">
            <v>0</v>
          </cell>
          <cell r="F7">
            <v>0</v>
          </cell>
        </row>
        <row r="8">
          <cell r="A8" t="str">
            <v>Введите название</v>
          </cell>
          <cell r="D8">
            <v>0</v>
          </cell>
          <cell r="F8">
            <v>0</v>
          </cell>
        </row>
        <row r="9">
          <cell r="A9" t="str">
            <v>Введите название</v>
          </cell>
          <cell r="D9">
            <v>0</v>
          </cell>
          <cell r="F9">
            <v>0</v>
          </cell>
        </row>
        <row r="12">
          <cell r="A12" t="str">
            <v>Введите название</v>
          </cell>
          <cell r="D12">
            <v>0</v>
          </cell>
          <cell r="F12">
            <v>0</v>
          </cell>
        </row>
        <row r="13">
          <cell r="A13" t="str">
            <v>Введите название</v>
          </cell>
          <cell r="D13">
            <v>0</v>
          </cell>
          <cell r="F13">
            <v>0</v>
          </cell>
        </row>
        <row r="14">
          <cell r="A14" t="str">
            <v>Введите название</v>
          </cell>
          <cell r="D14">
            <v>0</v>
          </cell>
          <cell r="F14">
            <v>0</v>
          </cell>
        </row>
        <row r="16">
          <cell r="D16">
            <v>0</v>
          </cell>
          <cell r="F16">
            <v>0</v>
          </cell>
        </row>
        <row r="17">
          <cell r="D17">
            <v>0</v>
          </cell>
          <cell r="F17">
            <v>0</v>
          </cell>
        </row>
        <row r="18">
          <cell r="D18">
            <v>0</v>
          </cell>
          <cell r="F18">
            <v>0</v>
          </cell>
        </row>
        <row r="20">
          <cell r="A20" t="str">
            <v>Введите название</v>
          </cell>
          <cell r="D20">
            <v>0</v>
          </cell>
          <cell r="F20">
            <v>0</v>
          </cell>
        </row>
        <row r="21">
          <cell r="A21" t="str">
            <v>Введите название</v>
          </cell>
          <cell r="D21">
            <v>0</v>
          </cell>
          <cell r="F21">
            <v>0</v>
          </cell>
        </row>
        <row r="22">
          <cell r="A22" t="str">
            <v>Введите название</v>
          </cell>
          <cell r="D22">
            <v>0</v>
          </cell>
          <cell r="F22">
            <v>0</v>
          </cell>
        </row>
      </sheetData>
      <sheetData sheetId="13">
        <row r="10">
          <cell r="D10">
            <v>0</v>
          </cell>
          <cell r="F10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9">
          <cell r="D9">
            <v>2094.3776204743563</v>
          </cell>
        </row>
        <row r="14">
          <cell r="D14">
            <v>32145.035154777241</v>
          </cell>
        </row>
        <row r="15">
          <cell r="D15">
            <v>122.39327931754892</v>
          </cell>
        </row>
        <row r="16">
          <cell r="D16">
            <v>374.05547627978018</v>
          </cell>
        </row>
      </sheetData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Баланс энергии"/>
      <sheetName val="Баланс энергии (транзит)"/>
      <sheetName val="Баланс мощности"/>
      <sheetName val="УЕ ВЛЭП 2012-2019"/>
      <sheetName val="УЕ ТП 2012-2019"/>
      <sheetName val="материалы"/>
      <sheetName val="Ремонт - 2015"/>
      <sheetName val="Сводная ремонт"/>
      <sheetName val="П.1.16. оплата труда ОПР"/>
      <sheetName val="Цеховые расходы "/>
      <sheetName val="Общеэксплуатационные расходы "/>
      <sheetName val="Расходы соц характера"/>
      <sheetName val="Др проч"/>
      <sheetName val="Подконтрольные расходы"/>
      <sheetName val="Ввод выбытие ОС"/>
      <sheetName val="Расчет амортизации"/>
      <sheetName val="Амортизация по уровням напр-я"/>
      <sheetName val="Свод по амортизации"/>
      <sheetName val="Расходы рег. орг-ий"/>
      <sheetName val="Страховые взносы"/>
      <sheetName val="Аренда имущества"/>
      <sheetName val="Плата за землю"/>
      <sheetName val="Транспортный налог"/>
      <sheetName val="Налог на имущество"/>
      <sheetName val="Налог на прибыль"/>
      <sheetName val="Негативное воздействие на ОС"/>
      <sheetName val="Услуги ФСК"/>
      <sheetName val="Прочие НР"/>
      <sheetName val=" КВЛ 2012-2019 "/>
      <sheetName val="Выпадающий доход"/>
      <sheetName val="Результаты деятельности орг-ии"/>
      <sheetName val="Корр. ПР"/>
      <sheetName val="Корр. НР"/>
      <sheetName val="Корр. ПО"/>
      <sheetName val="Корр. ИП"/>
      <sheetName val="Корр. КНК"/>
      <sheetName val="НВВ на потери"/>
      <sheetName val=" НВВ содержание"/>
      <sheetName val="НВВ по данным предпр."/>
      <sheetName val="Смета общая НВВ"/>
      <sheetName val="TEHSHEET"/>
      <sheetName val="Тарифы"/>
      <sheetName val="Лист2"/>
    </sheetNames>
    <sheetDataSet>
      <sheetData sheetId="0"/>
      <sheetData sheetId="1">
        <row r="8">
          <cell r="AO8">
            <v>4.1029999999999998</v>
          </cell>
          <cell r="AT8">
            <v>4.2192000000000007</v>
          </cell>
        </row>
      </sheetData>
      <sheetData sheetId="2"/>
      <sheetData sheetId="3"/>
      <sheetData sheetId="4"/>
      <sheetData sheetId="5"/>
      <sheetData sheetId="6">
        <row r="15">
          <cell r="D15">
            <v>0</v>
          </cell>
          <cell r="F15">
            <v>0</v>
          </cell>
        </row>
        <row r="16">
          <cell r="D16">
            <v>0</v>
          </cell>
          <cell r="F16">
            <v>0</v>
          </cell>
        </row>
        <row r="18">
          <cell r="D18">
            <v>0</v>
          </cell>
          <cell r="F18">
            <v>0</v>
          </cell>
        </row>
        <row r="19">
          <cell r="D19">
            <v>0</v>
          </cell>
          <cell r="F19">
            <v>0</v>
          </cell>
        </row>
        <row r="20">
          <cell r="D20">
            <v>0</v>
          </cell>
          <cell r="F20">
            <v>0</v>
          </cell>
        </row>
        <row r="21">
          <cell r="D21">
            <v>0</v>
          </cell>
          <cell r="F21">
            <v>0</v>
          </cell>
        </row>
        <row r="22">
          <cell r="D22">
            <v>0</v>
          </cell>
          <cell r="F22">
            <v>0</v>
          </cell>
        </row>
        <row r="23">
          <cell r="D23">
            <v>0</v>
          </cell>
          <cell r="F23">
            <v>0</v>
          </cell>
        </row>
        <row r="26">
          <cell r="D26">
            <v>0</v>
          </cell>
          <cell r="F26">
            <v>0</v>
          </cell>
        </row>
        <row r="27">
          <cell r="D27">
            <v>0</v>
          </cell>
          <cell r="F27">
            <v>0</v>
          </cell>
        </row>
        <row r="28">
          <cell r="D28">
            <v>0</v>
          </cell>
          <cell r="F28">
            <v>0</v>
          </cell>
        </row>
        <row r="29">
          <cell r="D29">
            <v>0</v>
          </cell>
          <cell r="F29">
            <v>0</v>
          </cell>
        </row>
        <row r="30">
          <cell r="D30">
            <v>0</v>
          </cell>
          <cell r="F30">
            <v>0</v>
          </cell>
        </row>
        <row r="31">
          <cell r="D31">
            <v>0</v>
          </cell>
          <cell r="F31">
            <v>0</v>
          </cell>
        </row>
      </sheetData>
      <sheetData sheetId="7">
        <row r="8">
          <cell r="A8" t="str">
            <v>Отыскание места повреждения прожигом ф. 614 (договор № 21/14 от 01.07.2014 г. с ИП Кузнецов О.Г., акт сдачи-приемки работ ль 08.10.2014 г.)</v>
          </cell>
          <cell r="E8">
            <v>46.683999999999997</v>
          </cell>
        </row>
      </sheetData>
      <sheetData sheetId="8">
        <row r="7">
          <cell r="G7">
            <v>44</v>
          </cell>
          <cell r="H7">
            <v>46.683999999999997</v>
          </cell>
        </row>
        <row r="8">
          <cell r="G8">
            <v>0</v>
          </cell>
          <cell r="H8">
            <v>0</v>
          </cell>
        </row>
        <row r="11">
          <cell r="D11">
            <v>0</v>
          </cell>
          <cell r="F11">
            <v>0</v>
          </cell>
          <cell r="G11">
            <v>44</v>
          </cell>
        </row>
        <row r="12">
          <cell r="D12">
            <v>0</v>
          </cell>
          <cell r="F12">
            <v>0</v>
          </cell>
          <cell r="G12">
            <v>0</v>
          </cell>
        </row>
      </sheetData>
      <sheetData sheetId="9">
        <row r="8">
          <cell r="H8">
            <v>6566.3</v>
          </cell>
          <cell r="I8">
            <v>14123.94</v>
          </cell>
        </row>
        <row r="10">
          <cell r="I10">
            <v>0.125</v>
          </cell>
        </row>
        <row r="16">
          <cell r="I16">
            <v>0.5</v>
          </cell>
        </row>
        <row r="22">
          <cell r="I22">
            <v>0.33</v>
          </cell>
        </row>
        <row r="23">
          <cell r="H23">
            <v>2167</v>
          </cell>
        </row>
        <row r="26">
          <cell r="H26">
            <v>103.44</v>
          </cell>
        </row>
        <row r="27">
          <cell r="E27">
            <v>0</v>
          </cell>
          <cell r="G27">
            <v>0</v>
          </cell>
        </row>
        <row r="28">
          <cell r="E28">
            <v>0</v>
          </cell>
          <cell r="G28">
            <v>0</v>
          </cell>
        </row>
      </sheetData>
      <sheetData sheetId="10">
        <row r="6">
          <cell r="G6">
            <v>66.794640000000001</v>
          </cell>
          <cell r="H6">
            <v>40.909999999999997</v>
          </cell>
        </row>
        <row r="7">
          <cell r="G7">
            <v>20.171981280000001</v>
          </cell>
          <cell r="H7">
            <v>12.354819999999998</v>
          </cell>
        </row>
        <row r="13">
          <cell r="D13">
            <v>0</v>
          </cell>
          <cell r="F13">
            <v>0</v>
          </cell>
        </row>
      </sheetData>
      <sheetData sheetId="11">
        <row r="6">
          <cell r="D6">
            <v>0</v>
          </cell>
          <cell r="F6">
            <v>0</v>
          </cell>
        </row>
        <row r="8">
          <cell r="A8" t="str">
            <v>Услуги местной телефонной связи (договор об оказании услуг телефонной связи № 176-ТФ/12 от 09.11.2012 г. с ООО "Мир Связи", акт № 1998 от 31.07.2014 г., счет-фактура № 1998 от 31.07.2014 г., акт № 2309 от 31.08.2014 г., счет-фактура № 2309 от 31.08.2014 г., акт № 2632 от 30.09.2014 г., акт № 2715 от 30.09.2014 г., акт № 2712 от 30.09.2014 г., счет-фактура № 2632 от 30.09.2014 г., счет-фактура № 2715 от 30.09.2014 г., счет-фактура № 2712 от 30.09.2014 г., акт № 2945 от 31.10.2014 г.)</v>
          </cell>
          <cell r="G8">
            <v>22.264305</v>
          </cell>
          <cell r="H8">
            <v>47.244855209999997</v>
          </cell>
        </row>
        <row r="9">
          <cell r="A9" t="str">
            <v>Абонентское обслуживание в сети Internet (договор № 82-ИН/Ю/12/3 от 01.10.2012 г. с ООО "Мир Связи", акт № 2056 от 31.07.2014 г., счет-фактура № 2056 от 31.07.2014 г., акт № 2369 от 31.08.2014 г., счет-фактура № 2369 от 31.08.2014 г., акт № 2693 от 30.09.2014 г., счет-фактура № 2693 от 30.09.2014 г., счет-фактура № 3005 от 31.10.2014 г.)</v>
          </cell>
          <cell r="G9">
            <v>12</v>
          </cell>
          <cell r="H9">
            <v>24</v>
          </cell>
        </row>
        <row r="10">
          <cell r="A10" t="str">
            <v>Услуги междугородной и международной телефонной связи (договор № 176/ТТК от 09.11.2012 г. с ЗАО "Компания ТрансТелеКом", акт № 2179 от 31.07.2014 г., счет-фактура № 2179 от 31.07.2014 г., акт № 2498 от 31.08.2014 г., счет-фактура № 2498 от 31.08.2014 г., акт № 2820 от 30.09.2014 г., счет-фактура № 2820 от 30.09.2014 г., акт № 3136 от 31.10.2014 г.)</v>
          </cell>
          <cell r="G10">
            <v>3.9555899999999999</v>
          </cell>
          <cell r="H10">
            <v>8.393761979999999</v>
          </cell>
        </row>
        <row r="11">
          <cell r="A11" t="str">
            <v>Обеспечение доступа в сеть Интернет (договор № 1217-ИТ/20/14-10 от 23.09.2014 г. с ООО "Информационные технологии")</v>
          </cell>
          <cell r="G11">
            <v>2.8499999999999996</v>
          </cell>
          <cell r="H11">
            <v>11.399999999999999</v>
          </cell>
        </row>
        <row r="12">
          <cell r="A12" t="str">
            <v>Внутризоновые телефонные соединения (договор № 176/РТ от 09.11.2012 г. с Филиалом во Владимирской и Ивановской областях ОАО "Ростелеком", акт № 2115 от 31.07.2014 г., счет-фактура № 2115 от 31.07.2014 г., акт № 2427 от 31.08.2014 г., счет-фактура № 2427 от 31.08.2014 г., акт № 2755 от 30.09.2014 г., счет-фактура № 2755 от 30.09.2014 г., акт № 3064 от 31.10.2014 г.)</v>
          </cell>
          <cell r="G12">
            <v>8.1253200000000003</v>
          </cell>
          <cell r="H12">
            <v>17.241929039999999</v>
          </cell>
        </row>
        <row r="13">
          <cell r="A13" t="str">
            <v>Оказание услуг по охране организации (договор № 330/14 от 01.07.2014 г. с ООО Частная охранная организация "Дозор", акт № 015876 от 31.08.2014 г., акт № 016299 от 30.09.2014 г., акт № 016776 от 31.10.2014 г.)</v>
          </cell>
          <cell r="G13">
            <v>10.8</v>
          </cell>
          <cell r="H13">
            <v>21.6</v>
          </cell>
        </row>
        <row r="14">
          <cell r="A14" t="str">
            <v>Канцелярские товары (счет-фактура № СфР123261 от 11.09.2014 г., товарная накладная № 163 от 11.09.2014 г., счет-фактура № 4508 от 16.09.2014 г., товарная накладная № 5760 от 16.09.2014 г., товарная накладная № 6780 от 27.10.2014 г., счет-фактура № 5371 от 27.10.2014 г.)</v>
          </cell>
          <cell r="G14">
            <v>33.449100000000001</v>
          </cell>
          <cell r="H14">
            <v>106.4684853</v>
          </cell>
        </row>
        <row r="15">
          <cell r="A15" t="str">
            <v>Охрана труда и техника безопасности (счет фактура № 4506 от 16.09.2014 г., товарная накладная № 5759 от 16.09.2014 г.)</v>
          </cell>
          <cell r="G15">
            <v>1.8864399999999999</v>
          </cell>
          <cell r="H15">
            <v>6.0045385199999988</v>
          </cell>
        </row>
      </sheetData>
      <sheetData sheetId="12">
        <row r="7">
          <cell r="A7" t="str">
            <v>Введите название</v>
          </cell>
          <cell r="D7">
            <v>0</v>
          </cell>
          <cell r="F7">
            <v>0</v>
          </cell>
        </row>
        <row r="8">
          <cell r="A8" t="str">
            <v>Введите название</v>
          </cell>
          <cell r="D8">
            <v>0</v>
          </cell>
          <cell r="F8">
            <v>0</v>
          </cell>
        </row>
        <row r="9">
          <cell r="A9" t="str">
            <v>Введите название</v>
          </cell>
          <cell r="D9">
            <v>0</v>
          </cell>
          <cell r="F9">
            <v>0</v>
          </cell>
        </row>
        <row r="12">
          <cell r="A12" t="str">
            <v>Введите название</v>
          </cell>
          <cell r="D12">
            <v>0</v>
          </cell>
          <cell r="F12">
            <v>0</v>
          </cell>
        </row>
        <row r="13">
          <cell r="A13" t="str">
            <v>Введите название</v>
          </cell>
          <cell r="D13">
            <v>0</v>
          </cell>
          <cell r="F13">
            <v>0</v>
          </cell>
        </row>
        <row r="14">
          <cell r="A14" t="str">
            <v>Введите название</v>
          </cell>
          <cell r="D14">
            <v>0</v>
          </cell>
          <cell r="F14">
            <v>0</v>
          </cell>
        </row>
        <row r="16">
          <cell r="D16">
            <v>0</v>
          </cell>
          <cell r="F16">
            <v>0</v>
          </cell>
        </row>
        <row r="17">
          <cell r="D17">
            <v>0</v>
          </cell>
          <cell r="F17">
            <v>0</v>
          </cell>
        </row>
        <row r="18">
          <cell r="D18">
            <v>0</v>
          </cell>
          <cell r="F18">
            <v>0</v>
          </cell>
        </row>
        <row r="20">
          <cell r="A20" t="str">
            <v>Введите название</v>
          </cell>
          <cell r="D20">
            <v>0</v>
          </cell>
          <cell r="F20">
            <v>0</v>
          </cell>
        </row>
        <row r="21">
          <cell r="A21" t="str">
            <v>Введите название</v>
          </cell>
          <cell r="D21">
            <v>0</v>
          </cell>
          <cell r="F21">
            <v>0</v>
          </cell>
        </row>
        <row r="22">
          <cell r="A22" t="str">
            <v>Введите название</v>
          </cell>
          <cell r="D22">
            <v>0</v>
          </cell>
          <cell r="F22">
            <v>0</v>
          </cell>
        </row>
      </sheetData>
      <sheetData sheetId="13">
        <row r="10">
          <cell r="D10">
            <v>0</v>
          </cell>
          <cell r="F10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10">
          <cell r="D10">
            <v>1018.578666932689</v>
          </cell>
        </row>
        <row r="11">
          <cell r="D11">
            <v>5.4295</v>
          </cell>
        </row>
        <row r="12">
          <cell r="D12">
            <v>8.322178085366847</v>
          </cell>
        </row>
      </sheetData>
      <sheetData sheetId="4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modProv"/>
      <sheetName val="Инструкция"/>
      <sheetName val="Обновление"/>
      <sheetName val="Лог обновления"/>
      <sheetName val="Титульный"/>
      <sheetName val="Справочники"/>
      <sheetName val="P2.1 У.Е. 2014"/>
      <sheetName val="P2.2 У.Е. 2014"/>
      <sheetName val="4 баланс ээ"/>
      <sheetName val="5 баланс мощности"/>
      <sheetName val="6 баланс мощности"/>
      <sheetName val="НВВ РСК 2014 (I пол) МИН"/>
      <sheetName val="НВВ РСК 2014 (II пол) МИН"/>
      <sheetName val="НВВ РСК 2014 МИН"/>
      <sheetName val="НВВ РСК 2014 (I пол) МАКС"/>
      <sheetName val="НВВ РСК 2014 (II пол) МАКС"/>
      <sheetName val="НВВ РСК 2014 МАКС"/>
      <sheetName val="Расчет котловых тарифо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2-2016)"/>
      <sheetName val="Расчет НВВ по RAB (2012-2016)"/>
      <sheetName val="Расчет расх. по RAB (2012-2017)"/>
      <sheetName val="Расчет НВВ по RAB (2012-2017)"/>
      <sheetName val="Расчет расх. по RAB (13-17)корр"/>
      <sheetName val="Расчет НВВ по RAB (13-17)корр"/>
      <sheetName val="Расчет расх. по RAB (13-17)согл"/>
      <sheetName val="Расчет НВВ по RAB (13-17)согл"/>
      <sheetName val="Расчет НВВ"/>
      <sheetName val="Расчет НВВ РСК - индексация"/>
      <sheetName val="Комментарии"/>
      <sheetName val="Проверка"/>
      <sheetName val="modHyp"/>
      <sheetName val="et_union_hor"/>
      <sheetName val="et_union_ver"/>
      <sheetName val="TEHSHEET"/>
      <sheetName val="AllSheetsInThisWorkbook"/>
      <sheetName val="modUpdTemplMain"/>
      <sheetName val="REESTR_ORG"/>
      <sheetName val="modfrmReestr"/>
      <sheetName val="modReestr"/>
      <sheetName val="modList08"/>
      <sheetName val="modList00"/>
    </sheetNames>
    <sheetDataSet>
      <sheetData sheetId="0"/>
      <sheetData sheetId="1"/>
      <sheetData sheetId="2"/>
      <sheetData sheetId="3"/>
      <sheetData sheetId="4"/>
      <sheetData sheetId="5">
        <row r="7">
          <cell r="F7" t="str">
            <v>Владимирская область</v>
          </cell>
        </row>
      </sheetData>
      <sheetData sheetId="6">
        <row r="22">
          <cell r="I22" t="str">
            <v>ООО "Электросистемы"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ЦТ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таблица фст"/>
      <sheetName val="Производство электроэнергии"/>
    </sheetNames>
    <sheetDataSet>
      <sheetData sheetId="0" refreshError="1">
        <row r="14">
          <cell r="B14">
            <v>2005</v>
          </cell>
        </row>
        <row r="15">
          <cell r="B15">
            <v>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5">
          <cell r="C15">
            <v>0</v>
          </cell>
        </row>
        <row r="24">
          <cell r="C24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Заголовок"/>
      <sheetName val="6"/>
      <sheetName val="эл ст"/>
      <sheetName val="Справочники"/>
      <sheetName val="Закупки"/>
      <sheetName val="Макро"/>
      <sheetName val="УЗ-22(2002)"/>
      <sheetName val="УЗ-21(1кв.) (2)"/>
      <sheetName val="УЗ-21(2002)"/>
      <sheetName val="УЗ-22(3кв.) (2)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алькуляция кв"/>
      <sheetName val="Balance Sheet"/>
      <sheetName val="Константы"/>
      <sheetName val="инвестиции 2007"/>
      <sheetName val="1997"/>
      <sheetName val="1998"/>
      <sheetName val="9-1"/>
      <sheetName val="хар-ка земли 1 "/>
      <sheetName val="Коррект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Приложение 1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Титульный лист С-П"/>
      <sheetName val="2002(v1)"/>
      <sheetName val="ФИНПЛАН"/>
      <sheetName val="13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</sheetNames>
    <sheetDataSet>
      <sheetData sheetId="0">
        <row r="2">
          <cell r="A2">
            <v>1.0489999999999999</v>
          </cell>
        </row>
      </sheetData>
      <sheetData sheetId="1">
        <row r="2">
          <cell r="A2">
            <v>1.0489999999999999</v>
          </cell>
        </row>
      </sheetData>
      <sheetData sheetId="2">
        <row r="2">
          <cell r="A2">
            <v>1.0489999999999999</v>
          </cell>
        </row>
      </sheetData>
      <sheetData sheetId="3">
        <row r="2">
          <cell r="A2">
            <v>1.0489999999999999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2">
          <cell r="A2">
            <v>1.0489999999999999</v>
          </cell>
        </row>
      </sheetData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/>
      <sheetData sheetId="116" refreshError="1"/>
      <sheetData sheetId="117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D151"/>
  <sheetViews>
    <sheetView view="pageBreakPreview" zoomScale="80" zoomScaleSheetLayoutView="80" workbookViewId="0">
      <selection activeCell="H22" sqref="H22"/>
    </sheetView>
  </sheetViews>
  <sheetFormatPr defaultRowHeight="15.75"/>
  <cols>
    <col min="1" max="1" width="9.5703125" style="24" bestFit="1" customWidth="1"/>
    <col min="2" max="2" width="51.140625" style="25" bestFit="1" customWidth="1"/>
    <col min="3" max="3" width="15" style="30" bestFit="1" customWidth="1"/>
    <col min="4" max="4" width="17.7109375" style="25" customWidth="1"/>
    <col min="5" max="16384" width="9.140625" style="25"/>
  </cols>
  <sheetData>
    <row r="1" spans="1:4" s="24" customFormat="1" ht="15.75" customHeight="1">
      <c r="A1" s="34" t="s">
        <v>30</v>
      </c>
      <c r="B1" s="34" t="s">
        <v>45</v>
      </c>
      <c r="C1" s="34" t="s">
        <v>46</v>
      </c>
      <c r="D1" s="35" t="s">
        <v>29</v>
      </c>
    </row>
    <row r="2" spans="1:4" ht="36" customHeight="1">
      <c r="A2" s="34"/>
      <c r="B2" s="34"/>
      <c r="C2" s="34"/>
      <c r="D2" s="36"/>
    </row>
    <row r="3" spans="1:4" s="24" customFormat="1">
      <c r="A3" s="26">
        <v>1</v>
      </c>
      <c r="B3" s="27" t="s">
        <v>47</v>
      </c>
      <c r="C3" s="26"/>
      <c r="D3" s="26" t="s">
        <v>48</v>
      </c>
    </row>
    <row r="4" spans="1:4" s="29" customFormat="1" ht="31.5">
      <c r="A4" s="28" t="s">
        <v>49</v>
      </c>
      <c r="B4" s="27" t="s">
        <v>50</v>
      </c>
      <c r="C4" s="26" t="s">
        <v>51</v>
      </c>
      <c r="D4" s="31">
        <v>2094.3776204743563</v>
      </c>
    </row>
    <row r="5" spans="1:4" s="29" customFormat="1" ht="31.5">
      <c r="A5" s="28" t="s">
        <v>52</v>
      </c>
      <c r="B5" s="27" t="s">
        <v>53</v>
      </c>
      <c r="C5" s="26" t="s">
        <v>51</v>
      </c>
      <c r="D5" s="31">
        <v>2019.0309665628799</v>
      </c>
    </row>
    <row r="6" spans="1:4" s="29" customFormat="1" ht="31.5">
      <c r="A6" s="28" t="s">
        <v>54</v>
      </c>
      <c r="B6" s="27" t="s">
        <v>55</v>
      </c>
      <c r="C6" s="26" t="s">
        <v>51</v>
      </c>
      <c r="D6" s="31">
        <v>198.21919</v>
      </c>
    </row>
    <row r="7" spans="1:4" s="29" customFormat="1" ht="31.5">
      <c r="A7" s="28" t="s">
        <v>56</v>
      </c>
      <c r="B7" s="27" t="s">
        <v>57</v>
      </c>
      <c r="C7" s="26" t="s">
        <v>51</v>
      </c>
      <c r="D7" s="31">
        <v>0</v>
      </c>
    </row>
    <row r="8" spans="1:4" s="29" customFormat="1" ht="63">
      <c r="A8" s="28" t="s">
        <v>58</v>
      </c>
      <c r="B8" s="27" t="s">
        <v>59</v>
      </c>
      <c r="C8" s="26" t="s">
        <v>51</v>
      </c>
      <c r="D8" s="31">
        <v>198.21919</v>
      </c>
    </row>
    <row r="9" spans="1:4" s="29" customFormat="1" ht="31.5">
      <c r="A9" s="28" t="s">
        <v>60</v>
      </c>
      <c r="B9" s="27" t="s">
        <v>61</v>
      </c>
      <c r="C9" s="26" t="s">
        <v>51</v>
      </c>
      <c r="D9" s="31">
        <v>1083.78</v>
      </c>
    </row>
    <row r="10" spans="1:4" s="29" customFormat="1" ht="31.5">
      <c r="A10" s="28" t="s">
        <v>62</v>
      </c>
      <c r="B10" s="27" t="s">
        <v>63</v>
      </c>
      <c r="C10" s="26" t="s">
        <v>51</v>
      </c>
      <c r="D10" s="31">
        <v>0</v>
      </c>
    </row>
    <row r="11" spans="1:4" s="29" customFormat="1" ht="47.25">
      <c r="A11" s="28" t="s">
        <v>64</v>
      </c>
      <c r="B11" s="27" t="s">
        <v>65</v>
      </c>
      <c r="C11" s="26" t="s">
        <v>51</v>
      </c>
      <c r="D11" s="31">
        <v>0</v>
      </c>
    </row>
    <row r="12" spans="1:4" s="29" customFormat="1" ht="31.5">
      <c r="A12" s="28" t="s">
        <v>66</v>
      </c>
      <c r="B12" s="27" t="s">
        <v>67</v>
      </c>
      <c r="C12" s="26" t="s">
        <v>51</v>
      </c>
      <c r="D12" s="31">
        <v>0</v>
      </c>
    </row>
    <row r="13" spans="1:4" s="29" customFormat="1" ht="204.75">
      <c r="A13" s="28" t="s">
        <v>68</v>
      </c>
      <c r="B13" s="27" t="s">
        <v>69</v>
      </c>
      <c r="C13" s="26" t="s">
        <v>51</v>
      </c>
      <c r="D13" s="31">
        <v>0</v>
      </c>
    </row>
    <row r="14" spans="1:4" s="29" customFormat="1">
      <c r="A14" s="28" t="s">
        <v>70</v>
      </c>
      <c r="B14" s="27" t="s">
        <v>71</v>
      </c>
      <c r="C14" s="26"/>
      <c r="D14" s="31"/>
    </row>
    <row r="15" spans="1:4" s="29" customFormat="1" ht="63">
      <c r="A15" s="28" t="s">
        <v>72</v>
      </c>
      <c r="B15" s="27" t="s">
        <v>73</v>
      </c>
      <c r="C15" s="26" t="s">
        <v>74</v>
      </c>
      <c r="D15" s="31">
        <v>40</v>
      </c>
    </row>
    <row r="16" spans="1:4" s="29" customFormat="1">
      <c r="A16" s="28" t="s">
        <v>75</v>
      </c>
      <c r="B16" s="27" t="s">
        <v>76</v>
      </c>
      <c r="C16" s="26" t="s">
        <v>77</v>
      </c>
      <c r="D16" s="31">
        <v>7773.5</v>
      </c>
    </row>
    <row r="17" spans="1:4" s="29" customFormat="1" ht="31.5">
      <c r="A17" s="28" t="s">
        <v>78</v>
      </c>
      <c r="B17" s="27" t="s">
        <v>79</v>
      </c>
      <c r="C17" s="26" t="s">
        <v>80</v>
      </c>
      <c r="D17" s="31">
        <v>292.57</v>
      </c>
    </row>
    <row r="18" spans="1:4" s="29" customFormat="1">
      <c r="A18" s="28" t="s">
        <v>81</v>
      </c>
      <c r="B18" s="27" t="s">
        <v>82</v>
      </c>
      <c r="C18" s="26" t="s">
        <v>80</v>
      </c>
      <c r="D18" s="31" t="s">
        <v>83</v>
      </c>
    </row>
    <row r="19" spans="1:4" s="29" customFormat="1">
      <c r="A19" s="28" t="s">
        <v>84</v>
      </c>
      <c r="B19" s="27" t="s">
        <v>85</v>
      </c>
      <c r="C19" s="26" t="s">
        <v>80</v>
      </c>
      <c r="D19" s="31" t="s">
        <v>83</v>
      </c>
    </row>
    <row r="20" spans="1:4" s="29" customFormat="1">
      <c r="A20" s="28" t="s">
        <v>86</v>
      </c>
      <c r="B20" s="27" t="s">
        <v>87</v>
      </c>
      <c r="C20" s="26" t="s">
        <v>80</v>
      </c>
      <c r="D20" s="31">
        <v>291.95</v>
      </c>
    </row>
    <row r="21" spans="1:4" s="29" customFormat="1">
      <c r="A21" s="28" t="s">
        <v>88</v>
      </c>
      <c r="B21" s="27" t="s">
        <v>89</v>
      </c>
      <c r="C21" s="26" t="s">
        <v>80</v>
      </c>
      <c r="D21" s="31">
        <v>0.62</v>
      </c>
    </row>
    <row r="22" spans="1:4" s="29" customFormat="1" ht="31.5">
      <c r="A22" s="28" t="s">
        <v>90</v>
      </c>
      <c r="B22" s="27" t="s">
        <v>91</v>
      </c>
      <c r="C22" s="26" t="s">
        <v>92</v>
      </c>
      <c r="D22" s="31">
        <v>13.73</v>
      </c>
    </row>
    <row r="23" spans="1:4" s="29" customFormat="1">
      <c r="A23" s="28" t="s">
        <v>93</v>
      </c>
      <c r="B23" s="27" t="s">
        <v>82</v>
      </c>
      <c r="C23" s="26" t="s">
        <v>92</v>
      </c>
      <c r="D23" s="31" t="s">
        <v>83</v>
      </c>
    </row>
    <row r="24" spans="1:4" s="29" customFormat="1">
      <c r="A24" s="28" t="s">
        <v>94</v>
      </c>
      <c r="B24" s="27" t="s">
        <v>85</v>
      </c>
      <c r="C24" s="26" t="s">
        <v>92</v>
      </c>
      <c r="D24" s="31" t="s">
        <v>83</v>
      </c>
    </row>
    <row r="25" spans="1:4" s="29" customFormat="1">
      <c r="A25" s="28" t="s">
        <v>95</v>
      </c>
      <c r="B25" s="27" t="s">
        <v>87</v>
      </c>
      <c r="C25" s="26" t="s">
        <v>92</v>
      </c>
      <c r="D25" s="31">
        <v>13.5</v>
      </c>
    </row>
    <row r="26" spans="1:4" s="29" customFormat="1">
      <c r="A26" s="28" t="s">
        <v>96</v>
      </c>
      <c r="B26" s="27" t="s">
        <v>89</v>
      </c>
      <c r="C26" s="26" t="s">
        <v>92</v>
      </c>
      <c r="D26" s="31">
        <v>0.23</v>
      </c>
    </row>
    <row r="27" spans="1:4" s="29" customFormat="1" ht="31.5">
      <c r="A27" s="28" t="s">
        <v>97</v>
      </c>
      <c r="B27" s="27" t="s">
        <v>98</v>
      </c>
      <c r="C27" s="26" t="s">
        <v>99</v>
      </c>
      <c r="D27" s="31">
        <v>23.06</v>
      </c>
    </row>
    <row r="28" spans="1:4" s="29" customFormat="1">
      <c r="A28" s="28" t="s">
        <v>100</v>
      </c>
      <c r="B28" s="27" t="s">
        <v>82</v>
      </c>
      <c r="C28" s="26" t="s">
        <v>99</v>
      </c>
      <c r="D28" s="31" t="s">
        <v>83</v>
      </c>
    </row>
    <row r="29" spans="1:4" s="29" customFormat="1">
      <c r="A29" s="28" t="s">
        <v>101</v>
      </c>
      <c r="B29" s="27" t="s">
        <v>85</v>
      </c>
      <c r="C29" s="26" t="s">
        <v>99</v>
      </c>
      <c r="D29" s="31" t="s">
        <v>83</v>
      </c>
    </row>
    <row r="30" spans="1:4" s="29" customFormat="1">
      <c r="A30" s="28" t="s">
        <v>102</v>
      </c>
      <c r="B30" s="27" t="s">
        <v>87</v>
      </c>
      <c r="C30" s="26" t="s">
        <v>99</v>
      </c>
      <c r="D30" s="31"/>
    </row>
    <row r="31" spans="1:4" s="29" customFormat="1">
      <c r="A31" s="28" t="s">
        <v>103</v>
      </c>
      <c r="B31" s="27" t="s">
        <v>89</v>
      </c>
      <c r="C31" s="26" t="s">
        <v>99</v>
      </c>
      <c r="D31" s="31" t="s">
        <v>83</v>
      </c>
    </row>
    <row r="32" spans="1:4" s="29" customFormat="1">
      <c r="A32" s="24"/>
      <c r="C32" s="24"/>
    </row>
    <row r="33" spans="1:4" s="29" customFormat="1">
      <c r="A33" s="24"/>
      <c r="C33" s="24"/>
    </row>
    <row r="34" spans="1:4" s="29" customFormat="1">
      <c r="A34" s="24"/>
      <c r="C34" s="24"/>
    </row>
    <row r="35" spans="1:4" s="29" customFormat="1">
      <c r="A35" s="24"/>
      <c r="C35" s="24"/>
    </row>
    <row r="36" spans="1:4" s="19" customFormat="1">
      <c r="A36" s="32" t="s">
        <v>25</v>
      </c>
      <c r="B36" s="32"/>
      <c r="C36" s="33" t="s">
        <v>26</v>
      </c>
      <c r="D36" s="33"/>
    </row>
    <row r="37" spans="1:4" s="19" customFormat="1" ht="21.75" customHeight="1">
      <c r="A37" s="20"/>
      <c r="B37" s="20"/>
      <c r="C37" s="21"/>
      <c r="D37" s="21"/>
    </row>
    <row r="38" spans="1:4" s="19" customFormat="1">
      <c r="A38" s="32" t="s">
        <v>28</v>
      </c>
      <c r="B38" s="32"/>
      <c r="C38" s="33" t="s">
        <v>27</v>
      </c>
      <c r="D38" s="33"/>
    </row>
    <row r="39" spans="1:4" s="29" customFormat="1">
      <c r="A39" s="24"/>
      <c r="C39" s="24"/>
    </row>
    <row r="40" spans="1:4" s="29" customFormat="1">
      <c r="A40" s="24"/>
      <c r="C40" s="24"/>
    </row>
    <row r="41" spans="1:4" s="29" customFormat="1">
      <c r="A41" s="24"/>
      <c r="C41" s="24"/>
    </row>
    <row r="42" spans="1:4" s="29" customFormat="1">
      <c r="A42" s="24"/>
      <c r="C42" s="24"/>
    </row>
    <row r="43" spans="1:4" s="29" customFormat="1">
      <c r="A43" s="24"/>
      <c r="C43" s="24"/>
    </row>
    <row r="44" spans="1:4" s="29" customFormat="1">
      <c r="A44" s="24"/>
      <c r="C44" s="24"/>
    </row>
    <row r="45" spans="1:4" s="29" customFormat="1">
      <c r="A45" s="24"/>
      <c r="C45" s="24"/>
    </row>
    <row r="46" spans="1:4" s="29" customFormat="1">
      <c r="A46" s="24"/>
      <c r="C46" s="24"/>
    </row>
    <row r="47" spans="1:4" s="29" customFormat="1">
      <c r="A47" s="24"/>
      <c r="C47" s="24"/>
    </row>
    <row r="48" spans="1:4" s="29" customFormat="1">
      <c r="A48" s="24"/>
      <c r="C48" s="24"/>
    </row>
    <row r="49" spans="1:3" s="29" customFormat="1">
      <c r="A49" s="24"/>
      <c r="C49" s="24"/>
    </row>
    <row r="50" spans="1:3" s="29" customFormat="1">
      <c r="A50" s="24"/>
      <c r="C50" s="24"/>
    </row>
    <row r="51" spans="1:3" s="29" customFormat="1">
      <c r="A51" s="24"/>
      <c r="C51" s="24"/>
    </row>
    <row r="52" spans="1:3" s="29" customFormat="1">
      <c r="A52" s="24"/>
      <c r="C52" s="24"/>
    </row>
    <row r="53" spans="1:3" s="29" customFormat="1">
      <c r="A53" s="24"/>
      <c r="C53" s="24"/>
    </row>
    <row r="54" spans="1:3" s="29" customFormat="1">
      <c r="A54" s="24"/>
      <c r="C54" s="24"/>
    </row>
    <row r="55" spans="1:3" s="29" customFormat="1">
      <c r="A55" s="24"/>
      <c r="C55" s="24"/>
    </row>
    <row r="56" spans="1:3" s="29" customFormat="1">
      <c r="A56" s="24"/>
      <c r="C56" s="24"/>
    </row>
    <row r="57" spans="1:3" s="29" customFormat="1">
      <c r="A57" s="24"/>
      <c r="C57" s="24"/>
    </row>
    <row r="58" spans="1:3" s="29" customFormat="1">
      <c r="A58" s="24"/>
      <c r="C58" s="24"/>
    </row>
    <row r="59" spans="1:3" s="29" customFormat="1">
      <c r="A59" s="24"/>
      <c r="C59" s="24"/>
    </row>
    <row r="60" spans="1:3" s="29" customFormat="1">
      <c r="A60" s="24"/>
      <c r="C60" s="24"/>
    </row>
    <row r="61" spans="1:3" s="29" customFormat="1">
      <c r="A61" s="24"/>
      <c r="C61" s="24"/>
    </row>
    <row r="62" spans="1:3" s="29" customFormat="1">
      <c r="A62" s="24"/>
      <c r="C62" s="24"/>
    </row>
    <row r="63" spans="1:3" s="29" customFormat="1">
      <c r="A63" s="24"/>
      <c r="C63" s="24"/>
    </row>
    <row r="64" spans="1:3" s="29" customFormat="1">
      <c r="A64" s="24"/>
      <c r="C64" s="24"/>
    </row>
    <row r="65" spans="1:3" s="29" customFormat="1">
      <c r="A65" s="24"/>
      <c r="C65" s="24"/>
    </row>
    <row r="66" spans="1:3" s="29" customFormat="1">
      <c r="A66" s="24"/>
      <c r="C66" s="24"/>
    </row>
    <row r="67" spans="1:3" s="29" customFormat="1">
      <c r="A67" s="24"/>
      <c r="C67" s="24"/>
    </row>
    <row r="68" spans="1:3" s="29" customFormat="1">
      <c r="A68" s="24"/>
      <c r="C68" s="24"/>
    </row>
    <row r="69" spans="1:3" s="29" customFormat="1">
      <c r="A69" s="24"/>
      <c r="C69" s="24"/>
    </row>
    <row r="70" spans="1:3" s="29" customFormat="1">
      <c r="A70" s="24"/>
      <c r="C70" s="24"/>
    </row>
    <row r="71" spans="1:3" s="29" customFormat="1">
      <c r="A71" s="24"/>
      <c r="C71" s="24"/>
    </row>
    <row r="72" spans="1:3" s="29" customFormat="1">
      <c r="A72" s="24"/>
      <c r="C72" s="24"/>
    </row>
    <row r="73" spans="1:3" s="29" customFormat="1">
      <c r="A73" s="24"/>
      <c r="C73" s="24"/>
    </row>
    <row r="74" spans="1:3" s="29" customFormat="1">
      <c r="A74" s="24"/>
      <c r="C74" s="24"/>
    </row>
    <row r="75" spans="1:3" s="29" customFormat="1">
      <c r="A75" s="24"/>
      <c r="C75" s="24"/>
    </row>
    <row r="76" spans="1:3" s="29" customFormat="1">
      <c r="A76" s="24"/>
      <c r="C76" s="24"/>
    </row>
    <row r="77" spans="1:3" s="29" customFormat="1">
      <c r="A77" s="24"/>
      <c r="C77" s="24"/>
    </row>
    <row r="78" spans="1:3" s="29" customFormat="1">
      <c r="A78" s="24"/>
      <c r="C78" s="24"/>
    </row>
    <row r="79" spans="1:3" s="29" customFormat="1">
      <c r="A79" s="24"/>
      <c r="C79" s="24"/>
    </row>
    <row r="80" spans="1:3" s="29" customFormat="1">
      <c r="A80" s="24"/>
      <c r="C80" s="24"/>
    </row>
    <row r="81" spans="1:3" s="29" customFormat="1">
      <c r="A81" s="24"/>
      <c r="C81" s="24"/>
    </row>
    <row r="82" spans="1:3" s="29" customFormat="1">
      <c r="A82" s="24"/>
      <c r="C82" s="24"/>
    </row>
    <row r="83" spans="1:3" s="29" customFormat="1">
      <c r="A83" s="24"/>
      <c r="C83" s="24"/>
    </row>
    <row r="84" spans="1:3" s="29" customFormat="1">
      <c r="A84" s="24"/>
      <c r="C84" s="24"/>
    </row>
    <row r="85" spans="1:3" s="29" customFormat="1">
      <c r="A85" s="24"/>
      <c r="C85" s="24"/>
    </row>
    <row r="86" spans="1:3" s="29" customFormat="1">
      <c r="A86" s="24"/>
      <c r="C86" s="24"/>
    </row>
    <row r="87" spans="1:3" s="29" customFormat="1">
      <c r="A87" s="24"/>
      <c r="C87" s="24"/>
    </row>
    <row r="88" spans="1:3" s="29" customFormat="1">
      <c r="A88" s="24"/>
      <c r="C88" s="24"/>
    </row>
    <row r="89" spans="1:3" s="29" customFormat="1">
      <c r="A89" s="24"/>
      <c r="C89" s="24"/>
    </row>
    <row r="90" spans="1:3" s="29" customFormat="1">
      <c r="A90" s="24"/>
      <c r="C90" s="24"/>
    </row>
    <row r="91" spans="1:3" s="29" customFormat="1">
      <c r="A91" s="24"/>
      <c r="C91" s="24"/>
    </row>
    <row r="92" spans="1:3" s="29" customFormat="1">
      <c r="A92" s="24"/>
      <c r="C92" s="24"/>
    </row>
    <row r="93" spans="1:3" s="29" customFormat="1">
      <c r="A93" s="24"/>
      <c r="C93" s="24"/>
    </row>
    <row r="94" spans="1:3" s="29" customFormat="1">
      <c r="A94" s="24"/>
      <c r="C94" s="24"/>
    </row>
    <row r="95" spans="1:3" s="29" customFormat="1">
      <c r="A95" s="24"/>
      <c r="C95" s="24"/>
    </row>
    <row r="96" spans="1:3" s="29" customFormat="1">
      <c r="A96" s="24"/>
      <c r="C96" s="24"/>
    </row>
    <row r="97" spans="1:3" s="29" customFormat="1">
      <c r="A97" s="24"/>
      <c r="C97" s="24"/>
    </row>
    <row r="98" spans="1:3" s="29" customFormat="1">
      <c r="A98" s="24"/>
      <c r="C98" s="24"/>
    </row>
    <row r="99" spans="1:3" s="29" customFormat="1">
      <c r="A99" s="24"/>
      <c r="C99" s="24"/>
    </row>
    <row r="100" spans="1:3" s="29" customFormat="1">
      <c r="A100" s="24"/>
      <c r="C100" s="24"/>
    </row>
    <row r="101" spans="1:3" s="29" customFormat="1">
      <c r="A101" s="24"/>
      <c r="C101" s="24"/>
    </row>
    <row r="102" spans="1:3" s="29" customFormat="1">
      <c r="A102" s="24"/>
      <c r="C102" s="24"/>
    </row>
    <row r="103" spans="1:3" s="29" customFormat="1">
      <c r="A103" s="24"/>
      <c r="C103" s="24"/>
    </row>
    <row r="104" spans="1:3" s="29" customFormat="1">
      <c r="A104" s="24"/>
      <c r="C104" s="24"/>
    </row>
    <row r="105" spans="1:3" s="29" customFormat="1">
      <c r="A105" s="24"/>
      <c r="C105" s="24"/>
    </row>
    <row r="106" spans="1:3" s="29" customFormat="1">
      <c r="A106" s="24"/>
      <c r="C106" s="24"/>
    </row>
    <row r="107" spans="1:3" s="29" customFormat="1">
      <c r="A107" s="24"/>
      <c r="C107" s="24"/>
    </row>
    <row r="108" spans="1:3" s="29" customFormat="1">
      <c r="A108" s="24"/>
      <c r="C108" s="24"/>
    </row>
    <row r="109" spans="1:3" s="29" customFormat="1">
      <c r="A109" s="24"/>
      <c r="C109" s="24"/>
    </row>
    <row r="110" spans="1:3" s="29" customFormat="1">
      <c r="A110" s="24"/>
      <c r="C110" s="24"/>
    </row>
    <row r="111" spans="1:3" s="29" customFormat="1">
      <c r="A111" s="24"/>
      <c r="C111" s="24"/>
    </row>
    <row r="112" spans="1:3" s="29" customFormat="1">
      <c r="A112" s="24"/>
      <c r="C112" s="24"/>
    </row>
    <row r="113" spans="1:3" s="29" customFormat="1">
      <c r="A113" s="24"/>
      <c r="C113" s="24"/>
    </row>
    <row r="114" spans="1:3" s="29" customFormat="1">
      <c r="A114" s="24"/>
      <c r="C114" s="24"/>
    </row>
    <row r="115" spans="1:3" s="29" customFormat="1">
      <c r="A115" s="24"/>
      <c r="C115" s="24"/>
    </row>
    <row r="116" spans="1:3" s="29" customFormat="1">
      <c r="A116" s="24"/>
      <c r="C116" s="24"/>
    </row>
    <row r="117" spans="1:3" s="29" customFormat="1">
      <c r="A117" s="24"/>
      <c r="C117" s="24"/>
    </row>
    <row r="118" spans="1:3" s="29" customFormat="1">
      <c r="A118" s="24"/>
      <c r="C118" s="24"/>
    </row>
    <row r="119" spans="1:3" s="29" customFormat="1">
      <c r="A119" s="24"/>
      <c r="C119" s="24"/>
    </row>
    <row r="120" spans="1:3" s="29" customFormat="1">
      <c r="A120" s="24"/>
      <c r="C120" s="24"/>
    </row>
    <row r="121" spans="1:3" s="29" customFormat="1">
      <c r="A121" s="24"/>
      <c r="C121" s="24"/>
    </row>
    <row r="122" spans="1:3" s="29" customFormat="1">
      <c r="A122" s="24"/>
      <c r="C122" s="24"/>
    </row>
    <row r="123" spans="1:3" s="29" customFormat="1">
      <c r="A123" s="24"/>
      <c r="C123" s="24"/>
    </row>
    <row r="124" spans="1:3" s="29" customFormat="1">
      <c r="A124" s="24"/>
      <c r="C124" s="24"/>
    </row>
    <row r="125" spans="1:3" s="29" customFormat="1">
      <c r="A125" s="24"/>
      <c r="C125" s="24"/>
    </row>
    <row r="126" spans="1:3" s="29" customFormat="1">
      <c r="A126" s="24"/>
      <c r="C126" s="24"/>
    </row>
    <row r="127" spans="1:3" s="29" customFormat="1">
      <c r="A127" s="24"/>
      <c r="C127" s="24"/>
    </row>
    <row r="128" spans="1:3" s="29" customFormat="1">
      <c r="A128" s="24"/>
      <c r="C128" s="24"/>
    </row>
    <row r="129" spans="1:3" s="29" customFormat="1">
      <c r="A129" s="24"/>
      <c r="C129" s="24"/>
    </row>
    <row r="130" spans="1:3" s="29" customFormat="1">
      <c r="A130" s="24"/>
      <c r="C130" s="24"/>
    </row>
    <row r="131" spans="1:3" s="29" customFormat="1">
      <c r="A131" s="24"/>
      <c r="C131" s="24"/>
    </row>
    <row r="132" spans="1:3" s="29" customFormat="1">
      <c r="A132" s="24"/>
      <c r="C132" s="24"/>
    </row>
    <row r="133" spans="1:3" s="29" customFormat="1">
      <c r="A133" s="24"/>
      <c r="C133" s="24"/>
    </row>
    <row r="134" spans="1:3" s="29" customFormat="1">
      <c r="A134" s="24"/>
      <c r="C134" s="24"/>
    </row>
    <row r="135" spans="1:3" s="29" customFormat="1">
      <c r="A135" s="24"/>
      <c r="C135" s="24"/>
    </row>
    <row r="136" spans="1:3" s="29" customFormat="1">
      <c r="A136" s="24"/>
      <c r="C136" s="24"/>
    </row>
    <row r="137" spans="1:3" s="29" customFormat="1">
      <c r="A137" s="24"/>
      <c r="C137" s="24"/>
    </row>
    <row r="138" spans="1:3" s="29" customFormat="1">
      <c r="A138" s="24"/>
      <c r="C138" s="24"/>
    </row>
    <row r="139" spans="1:3" s="29" customFormat="1">
      <c r="A139" s="24"/>
      <c r="C139" s="24"/>
    </row>
    <row r="140" spans="1:3" s="29" customFormat="1">
      <c r="A140" s="24"/>
      <c r="C140" s="24"/>
    </row>
    <row r="141" spans="1:3" s="29" customFormat="1">
      <c r="A141" s="24"/>
      <c r="C141" s="24"/>
    </row>
    <row r="142" spans="1:3" s="29" customFormat="1">
      <c r="A142" s="24"/>
      <c r="C142" s="24"/>
    </row>
    <row r="143" spans="1:3" s="29" customFormat="1">
      <c r="A143" s="24"/>
      <c r="C143" s="24"/>
    </row>
    <row r="144" spans="1:3" s="29" customFormat="1">
      <c r="A144" s="24"/>
      <c r="C144" s="24"/>
    </row>
    <row r="145" spans="1:3" s="29" customFormat="1">
      <c r="A145" s="24"/>
      <c r="C145" s="24"/>
    </row>
    <row r="146" spans="1:3" s="29" customFormat="1">
      <c r="A146" s="24"/>
      <c r="C146" s="24"/>
    </row>
    <row r="147" spans="1:3" s="29" customFormat="1">
      <c r="A147" s="24"/>
      <c r="C147" s="24"/>
    </row>
    <row r="148" spans="1:3" s="29" customFormat="1">
      <c r="A148" s="24"/>
      <c r="C148" s="24"/>
    </row>
    <row r="149" spans="1:3" s="29" customFormat="1">
      <c r="A149" s="24"/>
      <c r="C149" s="24"/>
    </row>
    <row r="150" spans="1:3" s="29" customFormat="1">
      <c r="A150" s="24"/>
      <c r="C150" s="24"/>
    </row>
    <row r="151" spans="1:3" s="29" customFormat="1">
      <c r="A151" s="24"/>
      <c r="C151" s="24"/>
    </row>
  </sheetData>
  <mergeCells count="8">
    <mergeCell ref="A36:B36"/>
    <mergeCell ref="C36:D36"/>
    <mergeCell ref="A38:B38"/>
    <mergeCell ref="C38:D38"/>
    <mergeCell ref="A1:A2"/>
    <mergeCell ref="B1:B2"/>
    <mergeCell ref="C1:C2"/>
    <mergeCell ref="D1:D2"/>
  </mergeCells>
  <pageMargins left="0.7" right="0.7" top="0.75" bottom="0.75" header="0.3" footer="0.3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F19"/>
  <sheetViews>
    <sheetView view="pageBreakPreview" zoomScaleSheetLayoutView="100" workbookViewId="0">
      <selection activeCell="D11" sqref="D11"/>
    </sheetView>
  </sheetViews>
  <sheetFormatPr defaultRowHeight="12.75"/>
  <cols>
    <col min="1" max="1" width="6.7109375" style="1" bestFit="1" customWidth="1"/>
    <col min="2" max="2" width="29.28515625" style="1" customWidth="1"/>
    <col min="3" max="3" width="9.140625" style="1"/>
    <col min="4" max="6" width="14.28515625" style="1" customWidth="1"/>
    <col min="7" max="16384" width="9.140625" style="1"/>
  </cols>
  <sheetData>
    <row r="1" spans="1:6" ht="36" customHeight="1">
      <c r="A1" s="37" t="s">
        <v>0</v>
      </c>
      <c r="B1" s="37"/>
      <c r="C1" s="37"/>
      <c r="D1" s="37"/>
      <c r="E1" s="37"/>
      <c r="F1" s="37"/>
    </row>
    <row r="2" spans="1:6" ht="14.25" customHeight="1" thickBot="1"/>
    <row r="3" spans="1:6" ht="13.5" thickBot="1">
      <c r="A3" s="38" t="s">
        <v>1</v>
      </c>
      <c r="B3" s="38" t="s">
        <v>2</v>
      </c>
      <c r="C3" s="38" t="s">
        <v>3</v>
      </c>
      <c r="D3" s="40" t="s">
        <v>29</v>
      </c>
      <c r="E3" s="41"/>
      <c r="F3" s="42"/>
    </row>
    <row r="4" spans="1:6" ht="69" customHeight="1" thickBot="1">
      <c r="A4" s="39"/>
      <c r="B4" s="39"/>
      <c r="C4" s="39"/>
      <c r="D4" s="2" t="s">
        <v>4</v>
      </c>
      <c r="E4" s="3" t="s">
        <v>5</v>
      </c>
      <c r="F4" s="3" t="s">
        <v>6</v>
      </c>
    </row>
    <row r="5" spans="1:6" ht="39" thickBot="1">
      <c r="A5" s="4">
        <v>1</v>
      </c>
      <c r="B5" s="5" t="s">
        <v>7</v>
      </c>
      <c r="C5" s="6" t="s">
        <v>8</v>
      </c>
      <c r="D5" s="7">
        <f>E5+F5</f>
        <v>3112.9562874070452</v>
      </c>
      <c r="E5" s="8">
        <f>E6+E7</f>
        <v>1531.11</v>
      </c>
      <c r="F5" s="7">
        <f>F6+F7</f>
        <v>1581.8462874070453</v>
      </c>
    </row>
    <row r="6" spans="1:6" ht="26.25" thickBot="1">
      <c r="A6" s="4" t="s">
        <v>9</v>
      </c>
      <c r="B6" s="5" t="s">
        <v>10</v>
      </c>
      <c r="C6" s="6" t="s">
        <v>8</v>
      </c>
      <c r="D6" s="9">
        <f>[1]Тарифы!D9</f>
        <v>2094.3776204743563</v>
      </c>
      <c r="E6" s="10">
        <v>1032.8499999999999</v>
      </c>
      <c r="F6" s="9">
        <f>D6-E6</f>
        <v>1061.5276204743564</v>
      </c>
    </row>
    <row r="7" spans="1:6" ht="39" thickBot="1">
      <c r="A7" s="4" t="s">
        <v>11</v>
      </c>
      <c r="B7" s="5" t="s">
        <v>12</v>
      </c>
      <c r="C7" s="6" t="s">
        <v>8</v>
      </c>
      <c r="D7" s="11">
        <f>[2]Тарифы!D10</f>
        <v>1018.578666932689</v>
      </c>
      <c r="E7" s="10">
        <v>498.26</v>
      </c>
      <c r="F7" s="9">
        <f>D7-E7</f>
        <v>520.31866693268898</v>
      </c>
    </row>
    <row r="8" spans="1:6" ht="15.75" thickBot="1">
      <c r="A8" s="4">
        <v>2</v>
      </c>
      <c r="B8" s="5" t="s">
        <v>13</v>
      </c>
      <c r="C8" s="6" t="s">
        <v>14</v>
      </c>
      <c r="D8" s="11">
        <f>[2]Тарифы!D11</f>
        <v>5.4295</v>
      </c>
      <c r="E8" s="11">
        <f>D8</f>
        <v>5.4295</v>
      </c>
      <c r="F8" s="11">
        <f>E8</f>
        <v>5.4295</v>
      </c>
    </row>
    <row r="9" spans="1:6" ht="26.25" thickBot="1">
      <c r="A9" s="4">
        <v>3</v>
      </c>
      <c r="B9" s="5" t="s">
        <v>15</v>
      </c>
      <c r="C9" s="6" t="s">
        <v>16</v>
      </c>
      <c r="D9" s="12">
        <f>[2]Тарифы!D12</f>
        <v>8.322178085366847</v>
      </c>
      <c r="E9" s="13">
        <f>'[2]Баланс энергии'!AO8</f>
        <v>4.1029999999999998</v>
      </c>
      <c r="F9" s="13">
        <f>'[2]Баланс энергии'!AT8</f>
        <v>4.2192000000000007</v>
      </c>
    </row>
    <row r="10" spans="1:6" ht="15.75" thickBot="1">
      <c r="A10" s="14">
        <v>4</v>
      </c>
      <c r="B10" s="15" t="s">
        <v>17</v>
      </c>
      <c r="C10" s="2"/>
      <c r="D10" s="16"/>
      <c r="E10" s="8"/>
      <c r="F10" s="17"/>
    </row>
    <row r="11" spans="1:6" ht="26.25" thickBot="1">
      <c r="A11" s="14" t="s">
        <v>18</v>
      </c>
      <c r="B11" s="15" t="s">
        <v>19</v>
      </c>
      <c r="C11" s="6" t="s">
        <v>20</v>
      </c>
      <c r="D11" s="18">
        <f>[1]Тарифы!D14</f>
        <v>32145.035154777241</v>
      </c>
      <c r="E11" s="11">
        <f>IF(E8=0,0,E6/E8/12*1000)</f>
        <v>15852.441906866807</v>
      </c>
      <c r="F11" s="11">
        <f>IF(F8=0,0,F6/F8/12*1000)</f>
        <v>16292.593247910436</v>
      </c>
    </row>
    <row r="12" spans="1:6" ht="39" thickBot="1">
      <c r="A12" s="14" t="s">
        <v>21</v>
      </c>
      <c r="B12" s="15" t="s">
        <v>22</v>
      </c>
      <c r="C12" s="6" t="s">
        <v>23</v>
      </c>
      <c r="D12" s="18">
        <f>[1]Тарифы!D15</f>
        <v>122.39327931754892</v>
      </c>
      <c r="E12" s="11">
        <f>IF(E9=0,0,E7/E9)</f>
        <v>121.43797221545211</v>
      </c>
      <c r="F12" s="11">
        <f>IF(F9=0,0,F7/F9)</f>
        <v>123.32164081643177</v>
      </c>
    </row>
    <row r="13" spans="1:6" ht="26.25" thickBot="1">
      <c r="A13" s="14">
        <v>5</v>
      </c>
      <c r="B13" s="15" t="s">
        <v>24</v>
      </c>
      <c r="C13" s="6" t="s">
        <v>23</v>
      </c>
      <c r="D13" s="18">
        <f>[1]Тарифы!D16</f>
        <v>374.05547627978018</v>
      </c>
      <c r="E13" s="11">
        <f>IF(E9=0,0,E5/E9)</f>
        <v>373.16841335608092</v>
      </c>
      <c r="F13" s="11">
        <f>IF(F9=0,0,F5/F9)</f>
        <v>374.91616595730119</v>
      </c>
    </row>
    <row r="17" spans="1:6" s="19" customFormat="1" ht="15.75">
      <c r="A17" s="32" t="s">
        <v>25</v>
      </c>
      <c r="B17" s="32"/>
      <c r="E17" s="33" t="s">
        <v>26</v>
      </c>
      <c r="F17" s="33"/>
    </row>
    <row r="18" spans="1:6" s="19" customFormat="1" ht="21.75" customHeight="1">
      <c r="A18" s="20"/>
      <c r="B18" s="20"/>
      <c r="E18" s="21"/>
      <c r="F18" s="21"/>
    </row>
    <row r="19" spans="1:6" s="19" customFormat="1" ht="15.75">
      <c r="A19" s="32" t="s">
        <v>28</v>
      </c>
      <c r="B19" s="32"/>
      <c r="E19" s="33" t="s">
        <v>27</v>
      </c>
      <c r="F19" s="33"/>
    </row>
  </sheetData>
  <mergeCells count="9">
    <mergeCell ref="A19:B19"/>
    <mergeCell ref="E19:F19"/>
    <mergeCell ref="A1:F1"/>
    <mergeCell ref="A3:A4"/>
    <mergeCell ref="B3:B4"/>
    <mergeCell ref="C3:C4"/>
    <mergeCell ref="D3:F3"/>
    <mergeCell ref="A17:B17"/>
    <mergeCell ref="E17:F17"/>
  </mergeCells>
  <pageMargins left="0.7" right="0.7" top="0.75" bottom="0.75" header="0.3" footer="0.3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tabSelected="1" view="pageBreakPreview" zoomScaleSheetLayoutView="100" workbookViewId="0">
      <selection activeCell="C4" sqref="C4"/>
    </sheetView>
  </sheetViews>
  <sheetFormatPr defaultRowHeight="12.75"/>
  <cols>
    <col min="1" max="1" width="6.7109375" style="1" bestFit="1" customWidth="1"/>
    <col min="2" max="2" width="29.28515625" style="1" customWidth="1"/>
    <col min="3" max="3" width="9.85546875" style="1" customWidth="1"/>
    <col min="4" max="4" width="25.28515625" style="1" customWidth="1"/>
    <col min="5" max="16384" width="9.140625" style="1"/>
  </cols>
  <sheetData>
    <row r="1" spans="1:4" ht="36" customHeight="1">
      <c r="A1" s="37" t="s">
        <v>31</v>
      </c>
      <c r="B1" s="37"/>
      <c r="C1" s="37"/>
      <c r="D1" s="37"/>
    </row>
    <row r="2" spans="1:4" ht="14.25" customHeight="1" thickBot="1"/>
    <row r="3" spans="1:4" ht="43.5" customHeight="1" thickBot="1">
      <c r="A3" s="22" t="s">
        <v>1</v>
      </c>
      <c r="B3" s="22" t="s">
        <v>2</v>
      </c>
      <c r="C3" s="22" t="s">
        <v>3</v>
      </c>
      <c r="D3" s="22" t="s">
        <v>29</v>
      </c>
    </row>
    <row r="4" spans="1:4" ht="15.75" thickBot="1">
      <c r="A4" s="4">
        <v>1</v>
      </c>
      <c r="B4" s="5" t="s">
        <v>32</v>
      </c>
      <c r="C4" s="6" t="s">
        <v>14</v>
      </c>
      <c r="D4" s="11">
        <v>5.4295</v>
      </c>
    </row>
    <row r="5" spans="1:4" ht="26.25" thickBot="1">
      <c r="A5" s="4">
        <v>2</v>
      </c>
      <c r="B5" s="5" t="s">
        <v>33</v>
      </c>
      <c r="C5" s="6" t="s">
        <v>109</v>
      </c>
      <c r="D5" s="11">
        <v>7773.5</v>
      </c>
    </row>
    <row r="6" spans="1:4" ht="51.75" thickBot="1">
      <c r="A6" s="4" t="s">
        <v>108</v>
      </c>
      <c r="B6" s="5" t="s">
        <v>34</v>
      </c>
      <c r="C6" s="6" t="str">
        <f>C5</f>
        <v>тыс. кВт.ч</v>
      </c>
      <c r="D6" s="11">
        <f>D5</f>
        <v>7773.5</v>
      </c>
    </row>
    <row r="7" spans="1:4" ht="39" thickBot="1">
      <c r="A7" s="4">
        <v>3</v>
      </c>
      <c r="B7" s="5" t="s">
        <v>36</v>
      </c>
      <c r="C7" s="6" t="s">
        <v>38</v>
      </c>
      <c r="D7" s="23" t="s">
        <v>37</v>
      </c>
    </row>
    <row r="8" spans="1:4" ht="26.25" thickBot="1">
      <c r="A8" s="4">
        <v>4</v>
      </c>
      <c r="B8" s="5" t="s">
        <v>35</v>
      </c>
      <c r="C8" s="6"/>
      <c r="D8" s="12" t="s">
        <v>39</v>
      </c>
    </row>
    <row r="9" spans="1:4" ht="26.25" thickBot="1">
      <c r="A9" s="4"/>
      <c r="B9" s="5" t="s">
        <v>41</v>
      </c>
      <c r="C9" s="6" t="s">
        <v>107</v>
      </c>
      <c r="D9" s="11">
        <v>2019.0309665628799</v>
      </c>
    </row>
    <row r="10" spans="1:4" ht="15.75" thickBot="1">
      <c r="A10" s="4"/>
      <c r="B10" s="5" t="s">
        <v>40</v>
      </c>
      <c r="C10" s="6" t="s">
        <v>107</v>
      </c>
      <c r="D10" s="11">
        <v>1083.78</v>
      </c>
    </row>
    <row r="11" spans="1:4" ht="15.75" thickBot="1">
      <c r="A11" s="4"/>
      <c r="B11" s="5" t="s">
        <v>42</v>
      </c>
      <c r="C11" s="6" t="s">
        <v>107</v>
      </c>
      <c r="D11" s="11">
        <v>198.21919</v>
      </c>
    </row>
    <row r="12" spans="1:4" ht="15.75" thickBot="1">
      <c r="A12" s="4"/>
      <c r="B12" s="5" t="s">
        <v>43</v>
      </c>
      <c r="C12" s="6" t="s">
        <v>107</v>
      </c>
      <c r="D12" s="11">
        <v>0</v>
      </c>
    </row>
    <row r="13" spans="1:4" ht="15.75" thickBot="1">
      <c r="A13" s="4"/>
      <c r="B13" s="5" t="s">
        <v>44</v>
      </c>
      <c r="C13" s="6" t="s">
        <v>107</v>
      </c>
      <c r="D13" s="11">
        <v>618.83625902649999</v>
      </c>
    </row>
    <row r="14" spans="1:4" ht="15.75" thickBot="1">
      <c r="A14" s="4"/>
      <c r="B14" s="5" t="s">
        <v>104</v>
      </c>
      <c r="C14" s="6" t="s">
        <v>80</v>
      </c>
      <c r="D14" s="11">
        <v>292.57</v>
      </c>
    </row>
    <row r="15" spans="1:4" ht="26.25" thickBot="1">
      <c r="A15" s="4"/>
      <c r="B15" s="5" t="s">
        <v>105</v>
      </c>
      <c r="C15" s="6" t="s">
        <v>106</v>
      </c>
      <c r="D15" s="11">
        <v>6.9010184453733467</v>
      </c>
    </row>
    <row r="16" spans="1:4" ht="15" thickBot="1">
      <c r="A16" s="14">
        <v>4</v>
      </c>
      <c r="B16" s="15" t="s">
        <v>17</v>
      </c>
      <c r="C16" s="2"/>
      <c r="D16" s="16"/>
    </row>
    <row r="17" spans="1:4" ht="26.25" thickBot="1">
      <c r="A17" s="14" t="s">
        <v>18</v>
      </c>
      <c r="B17" s="15" t="s">
        <v>19</v>
      </c>
      <c r="C17" s="6" t="s">
        <v>20</v>
      </c>
      <c r="D17" s="18">
        <v>32145.035154777241</v>
      </c>
    </row>
    <row r="18" spans="1:4" ht="39" thickBot="1">
      <c r="A18" s="14" t="s">
        <v>21</v>
      </c>
      <c r="B18" s="15" t="s">
        <v>22</v>
      </c>
      <c r="C18" s="6" t="s">
        <v>23</v>
      </c>
      <c r="D18" s="18">
        <v>122.39327931754892</v>
      </c>
    </row>
    <row r="19" spans="1:4" ht="26.25" thickBot="1">
      <c r="A19" s="14">
        <v>5</v>
      </c>
      <c r="B19" s="15" t="s">
        <v>24</v>
      </c>
      <c r="C19" s="6" t="s">
        <v>23</v>
      </c>
      <c r="D19" s="18">
        <v>374.05547627978018</v>
      </c>
    </row>
    <row r="23" spans="1:4" s="19" customFormat="1" ht="15.75">
      <c r="A23" s="32" t="s">
        <v>25</v>
      </c>
      <c r="B23" s="32"/>
      <c r="C23" s="33" t="s">
        <v>26</v>
      </c>
      <c r="D23" s="33"/>
    </row>
    <row r="24" spans="1:4" s="19" customFormat="1" ht="21.75" customHeight="1">
      <c r="A24" s="20"/>
      <c r="B24" s="20"/>
      <c r="C24" s="21"/>
      <c r="D24" s="21"/>
    </row>
    <row r="25" spans="1:4" s="19" customFormat="1" ht="15.75">
      <c r="A25" s="32" t="s">
        <v>28</v>
      </c>
      <c r="B25" s="32"/>
      <c r="C25" s="33" t="s">
        <v>27</v>
      </c>
      <c r="D25" s="33"/>
    </row>
  </sheetData>
  <mergeCells count="5">
    <mergeCell ref="A25:B25"/>
    <mergeCell ref="C25:D25"/>
    <mergeCell ref="A1:D1"/>
    <mergeCell ref="A23:B23"/>
    <mergeCell ref="C23:D23"/>
  </mergeCell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 (2)</vt:lpstr>
      <vt:lpstr>Лист2 (3)</vt:lpstr>
      <vt:lpstr>'Лист1 (2)'!Область_печати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2016-03-16T10:05:37Z</dcterms:modified>
</cp:coreProperties>
</file>